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24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<sst xmlns="http://schemas.openxmlformats.org/spreadsheetml/2006/main" count="668" uniqueCount="162">
  <si>
    <t>Индекс</t>
  </si>
  <si>
    <t>1 курс</t>
  </si>
  <si>
    <t>2 курс</t>
  </si>
  <si>
    <t>3 курс</t>
  </si>
  <si>
    <t>Общеобразовательный цикл</t>
  </si>
  <si>
    <t>ОДБ.01</t>
  </si>
  <si>
    <t>Русский язык</t>
  </si>
  <si>
    <t>ОДБ.02</t>
  </si>
  <si>
    <t>Литература</t>
  </si>
  <si>
    <t>ОДБ.03</t>
  </si>
  <si>
    <t>Иностранный язык</t>
  </si>
  <si>
    <t>ОДБ.05</t>
  </si>
  <si>
    <t>История</t>
  </si>
  <si>
    <t>ОДБ.06</t>
  </si>
  <si>
    <t>Физическая культура</t>
  </si>
  <si>
    <t>ОДБ.07</t>
  </si>
  <si>
    <t>Основы безопасности жизнедеятельности</t>
  </si>
  <si>
    <t>ОДБ.08</t>
  </si>
  <si>
    <t>Астрономия</t>
  </si>
  <si>
    <t>Информатика</t>
  </si>
  <si>
    <t>Физика</t>
  </si>
  <si>
    <t>ОДБ.11</t>
  </si>
  <si>
    <t>Химия</t>
  </si>
  <si>
    <t>Обществознание (вкл. экономику и право)</t>
  </si>
  <si>
    <t>ОДБ.12</t>
  </si>
  <si>
    <t>ОДБ.14</t>
  </si>
  <si>
    <t>Экология</t>
  </si>
  <si>
    <t>География</t>
  </si>
  <si>
    <t>ОП.00</t>
  </si>
  <si>
    <t>Общепрофессиональный цикл</t>
  </si>
  <si>
    <t>Техническое черчение</t>
  </si>
  <si>
    <t>Иностранный язык в профессиональной деятельности</t>
  </si>
  <si>
    <t>Электротехника</t>
  </si>
  <si>
    <t>Безопасность жизнедеятельности</t>
  </si>
  <si>
    <t>Основы метрологии</t>
  </si>
  <si>
    <t>Информационные технологии в профессиональной деятельности</t>
  </si>
  <si>
    <t>Культура и психология профессионального общения</t>
  </si>
  <si>
    <t>Охрана труда</t>
  </si>
  <si>
    <t>ПМ 01</t>
  </si>
  <si>
    <t>Поддержание рабочего состояния оборудования систем водоснабжения, водоотведения, отопления объектов жилищно-коммунального хозяйства</t>
  </si>
  <si>
    <t>МДК 01.01</t>
  </si>
  <si>
    <t>МДК 01.02</t>
  </si>
  <si>
    <t>МДК 01.03</t>
  </si>
  <si>
    <t>УП 01.01</t>
  </si>
  <si>
    <t>ПП 01</t>
  </si>
  <si>
    <t>ПМ 02</t>
  </si>
  <si>
    <t>Техническое обслуживание, ремонт и монтаж домовых слаботочных систем зданий и сооружений</t>
  </si>
  <si>
    <t>МДК 02.01</t>
  </si>
  <si>
    <t>МДК 02.02</t>
  </si>
  <si>
    <t>Технническое обслуживание, ремонт и монтаж домовых слаботочных систем зданий и сооружений</t>
  </si>
  <si>
    <t>УП 02.01</t>
  </si>
  <si>
    <t>ПП 02</t>
  </si>
  <si>
    <t>ГИА</t>
  </si>
  <si>
    <t>Всего</t>
  </si>
  <si>
    <t>дисциплин и МДК</t>
  </si>
  <si>
    <t>учебной практики</t>
  </si>
  <si>
    <t>экзаменов</t>
  </si>
  <si>
    <t>зачётов</t>
  </si>
  <si>
    <t>Профессиональный цикл</t>
  </si>
  <si>
    <t>ОПД.01</t>
  </si>
  <si>
    <t>ОПД.02</t>
  </si>
  <si>
    <t>ОПД.03</t>
  </si>
  <si>
    <t>ОПД.04</t>
  </si>
  <si>
    <t>ОПД.05</t>
  </si>
  <si>
    <t>ОПД.06</t>
  </si>
  <si>
    <t>ОПД.07</t>
  </si>
  <si>
    <t>ОПД.08</t>
  </si>
  <si>
    <t>ОПД.09</t>
  </si>
  <si>
    <t>ОПД.11</t>
  </si>
  <si>
    <t>ИТОГО</t>
  </si>
  <si>
    <t>Промежуточная аттестация</t>
  </si>
  <si>
    <t>2.</t>
  </si>
  <si>
    <t>План учебного процесса для основной образовательной программы по профессии</t>
  </si>
  <si>
    <t>Формы промежуточной аттестации</t>
  </si>
  <si>
    <t>Объём образовательной программы (академических часов)</t>
  </si>
  <si>
    <t>Распределение нагрузки</t>
  </si>
  <si>
    <t>Нагрузка во взаимодействии с преподавателем</t>
  </si>
  <si>
    <t>по курсам и семестрам (час. в семестр)</t>
  </si>
  <si>
    <t>По учебным дисциплинам и МДК</t>
  </si>
  <si>
    <t>Лабораторных и практических занятий</t>
  </si>
  <si>
    <t>Практики</t>
  </si>
  <si>
    <t>Консультации</t>
  </si>
  <si>
    <t>Всего во взаимодействии с преподавателем</t>
  </si>
  <si>
    <t>Самостоятельная работа</t>
  </si>
  <si>
    <t>ВСЕГО</t>
  </si>
  <si>
    <t>Зачёты</t>
  </si>
  <si>
    <t>Экзамены</t>
  </si>
  <si>
    <t>Наименование учебных циклов, дисциплин, профессиональных модулей, МДК, практик</t>
  </si>
  <si>
    <t>Во вз</t>
  </si>
  <si>
    <t>с/р</t>
  </si>
  <si>
    <t>О.00</t>
  </si>
  <si>
    <t>ОДБ.04</t>
  </si>
  <si>
    <t>П.00</t>
  </si>
  <si>
    <t>Математика: алгебра, начала математического анализа, геометрия</t>
  </si>
  <si>
    <t>Биология</t>
  </si>
  <si>
    <t>ОДБ.09</t>
  </si>
  <si>
    <t>ОДБ.10</t>
  </si>
  <si>
    <t>ОДБ.13</t>
  </si>
  <si>
    <t>Работа во взаимодействии с преподавателем</t>
  </si>
  <si>
    <t>Всего объём образовательной программы</t>
  </si>
  <si>
    <t>Государственная (итоговая) аттестация (в виде демонстрационного экзамена)</t>
  </si>
  <si>
    <r>
      <rPr>
        <b/>
        <sz val="12"/>
        <rFont val="Times New Roman"/>
        <family val="1"/>
      </rPr>
      <t xml:space="preserve">Государственная итоговая аттестация:                                                                                                                          </t>
    </r>
    <r>
      <rPr>
        <sz val="12"/>
        <rFont val="Times New Roman"/>
        <family val="1"/>
      </rPr>
      <t>выпускная квалификационная работа в виде демонстрационного экзамена с _________ по ________</t>
    </r>
  </si>
  <si>
    <t>производственной практики</t>
  </si>
  <si>
    <t>Технническая эксплуатация, ремонт и монтаж отдельных узлов силовых систем зданий и сооружений, системы освещения и осветительных сетей   объектов жилищно-коммунального хозяйства в соответствии с задание/нарядом</t>
  </si>
  <si>
    <t>08.01.26 "Мастер по ремонту и обслуживанию инженерных систем жилищно-коммунального хозяйства"</t>
  </si>
  <si>
    <t>Социальная адаптация и основы социально-правовых знаний</t>
  </si>
  <si>
    <t>ОДБ.15</t>
  </si>
  <si>
    <t>ОПД.12</t>
  </si>
  <si>
    <t>Технология обслуживания, ремонт и монтаж отдельных узлов системы водоснабжения, в том числе поливочной системы и систем противопожарного водопровода объектов жилищно-коммунального хозяйства</t>
  </si>
  <si>
    <t>Технническое обслуживание, ремонт и монтаж отдельных узлов в соответствии с заданием (нарядом) системы водоотведения (канализации), внутренних водостоков, санитарно-технических приборов объектов жилищно-коммунального хозяйства</t>
  </si>
  <si>
    <t>Технническое обслуживание, ремонт, монтаж отдельных узлов в соответствии с заданием (нарядом) системы отопления и горячего водоснабжения   объектов жилищно-коммунального хозяйства</t>
  </si>
  <si>
    <t>1 семестр /    17 недель</t>
  </si>
  <si>
    <t>2 семестр /    24 недели</t>
  </si>
  <si>
    <t>Теоретическое    обучение</t>
  </si>
  <si>
    <t>Учебная практика</t>
  </si>
  <si>
    <t>Производственная практика</t>
  </si>
  <si>
    <t>Основы материаловедения</t>
  </si>
  <si>
    <t>Основы предпринимательской деятельности и планирование профессиональной карьеры</t>
  </si>
  <si>
    <t>-,</t>
  </si>
  <si>
    <t>-</t>
  </si>
  <si>
    <t>1.</t>
  </si>
  <si>
    <t>Сводные данные по бюджету времени (в часах) для профессии</t>
  </si>
  <si>
    <t>Курсы</t>
  </si>
  <si>
    <t>Учебная</t>
  </si>
  <si>
    <t>Производственная</t>
  </si>
  <si>
    <t>Практика</t>
  </si>
  <si>
    <t>Государственная итоговая аттестация</t>
  </si>
  <si>
    <t>Всего (по курсам)</t>
  </si>
  <si>
    <t>Каникулы</t>
  </si>
  <si>
    <r>
      <t xml:space="preserve">Обучение по дисциплинарным и междисциплинарным курсам </t>
    </r>
    <r>
      <rPr>
        <i/>
        <sz val="12"/>
        <rFont val="Times New Roman"/>
        <family val="1"/>
      </rPr>
      <t>(в том числе консультации)</t>
    </r>
  </si>
  <si>
    <r>
      <t xml:space="preserve">Промежуточная аттестация </t>
    </r>
    <r>
      <rPr>
        <i/>
        <sz val="12"/>
        <rFont val="Times New Roman"/>
        <family val="1"/>
      </rPr>
      <t>(в том числе консультации)</t>
    </r>
  </si>
  <si>
    <t>3 семестр /    17 недель</t>
  </si>
  <si>
    <t>4 семестр /    24 недели</t>
  </si>
  <si>
    <t>5 семестр /    17 недель</t>
  </si>
  <si>
    <t>6 семестр /    24 недели</t>
  </si>
  <si>
    <t>Экзамен по модулю</t>
  </si>
  <si>
    <t>МЖКХ-02</t>
  </si>
  <si>
    <t>Черчение</t>
  </si>
  <si>
    <t>ОДП.18</t>
  </si>
  <si>
    <t>Э,</t>
  </si>
  <si>
    <t>Э</t>
  </si>
  <si>
    <t>Дз,</t>
  </si>
  <si>
    <t>Дз</t>
  </si>
  <si>
    <t>2Э / 1Эм</t>
  </si>
  <si>
    <t>3Э / 1Эм</t>
  </si>
  <si>
    <t>5Э / 2Эм</t>
  </si>
  <si>
    <t>ОПД.10</t>
  </si>
  <si>
    <t>1З / 11Дз</t>
  </si>
  <si>
    <t>0Э</t>
  </si>
  <si>
    <t>4Э</t>
  </si>
  <si>
    <t>9Э / 2Эм</t>
  </si>
  <si>
    <t>З,</t>
  </si>
  <si>
    <t>1З / 13Дз</t>
  </si>
  <si>
    <t>ОДБ.16</t>
  </si>
  <si>
    <t>ОДП.17</t>
  </si>
  <si>
    <t>Русский родной язык</t>
  </si>
  <si>
    <t>Индивидуальный проект</t>
  </si>
  <si>
    <t>2З /0Дз</t>
  </si>
  <si>
    <t>З</t>
  </si>
  <si>
    <t>2З / 0Дз</t>
  </si>
  <si>
    <t>4З / 0Дз</t>
  </si>
  <si>
    <t>6З / 24Дз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</si>
</sst>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=0]&quot;&quot;;General"/>
  </numFmts>
  <fonts count="49"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9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0" borderId="0" xfId="0" applyNumberFormat="1" applyFont="1" applyAlignment="1">
      <alignment horizontal="center" vertical="top"/>
    </xf>
    <xf numFmtId="0" fontId="2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top"/>
    </xf>
    <xf numFmtId="0" fontId="4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left"/>
    </xf>
    <xf numFmtId="0" fontId="7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center" vertical="top"/>
    </xf>
    <xf numFmtId="1" fontId="6" fillId="0" borderId="10" xfId="0" applyNumberFormat="1" applyFont="1" applyFill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 wrapText="1"/>
    </xf>
    <xf numFmtId="0" fontId="12" fillId="0" borderId="0" xfId="0" applyNumberFormat="1" applyFont="1" applyAlignment="1">
      <alignment horizontal="left" vertical="top"/>
    </xf>
    <xf numFmtId="0" fontId="12" fillId="0" borderId="0" xfId="0" applyNumberFormat="1" applyFont="1" applyAlignment="1">
      <alignment horizontal="center" vertical="top"/>
    </xf>
    <xf numFmtId="0" fontId="13" fillId="0" borderId="0" xfId="0" applyNumberFormat="1" applyFont="1" applyAlignment="1">
      <alignment horizontal="left" vertical="top"/>
    </xf>
    <xf numFmtId="0" fontId="2" fillId="0" borderId="10" xfId="0" applyNumberFormat="1" applyFont="1" applyFill="1" applyBorder="1" applyAlignment="1">
      <alignment horizontal="left" textRotation="90" wrapText="1"/>
    </xf>
    <xf numFmtId="0" fontId="2" fillId="0" borderId="10" xfId="0" applyNumberFormat="1" applyFont="1" applyFill="1" applyBorder="1" applyAlignment="1">
      <alignment horizontal="left" textRotation="90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left" vertical="top"/>
    </xf>
    <xf numFmtId="0" fontId="6" fillId="0" borderId="10" xfId="0" applyNumberFormat="1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left" vertical="top"/>
    </xf>
    <xf numFmtId="0" fontId="7" fillId="0" borderId="10" xfId="0" applyNumberFormat="1" applyFont="1" applyFill="1" applyBorder="1" applyAlignment="1">
      <alignment horizontal="left" vertical="top" wrapText="1"/>
    </xf>
    <xf numFmtId="49" fontId="7" fillId="0" borderId="13" xfId="0" applyNumberFormat="1" applyFont="1" applyFill="1" applyBorder="1" applyAlignment="1">
      <alignment vertical="top"/>
    </xf>
    <xf numFmtId="49" fontId="7" fillId="0" borderId="14" xfId="0" applyNumberFormat="1" applyFont="1" applyFill="1" applyBorder="1" applyAlignment="1">
      <alignment vertical="top"/>
    </xf>
    <xf numFmtId="0" fontId="1" fillId="0" borderId="10" xfId="0" applyNumberFormat="1" applyFont="1" applyFill="1" applyBorder="1" applyAlignment="1">
      <alignment horizontal="left" vertical="top"/>
    </xf>
    <xf numFmtId="0" fontId="6" fillId="0" borderId="11" xfId="0" applyNumberFormat="1" applyFont="1" applyFill="1" applyBorder="1" applyAlignment="1">
      <alignment horizontal="left" vertical="top" wrapText="1"/>
    </xf>
    <xf numFmtId="0" fontId="7" fillId="0" borderId="11" xfId="0" applyNumberFormat="1" applyFont="1" applyFill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 horizontal="center" vertical="top"/>
    </xf>
    <xf numFmtId="0" fontId="7" fillId="0" borderId="10" xfId="0" applyNumberFormat="1" applyFont="1" applyFill="1" applyBorder="1" applyAlignment="1">
      <alignment horizontal="right" vertical="top"/>
    </xf>
    <xf numFmtId="0" fontId="7" fillId="0" borderId="10" xfId="0" applyFont="1" applyFill="1" applyBorder="1" applyAlignment="1">
      <alignment horizontal="right" vertical="top"/>
    </xf>
    <xf numFmtId="1" fontId="7" fillId="0" borderId="10" xfId="0" applyNumberFormat="1" applyFont="1" applyFill="1" applyBorder="1" applyAlignment="1">
      <alignment horizontal="center" vertical="top"/>
    </xf>
    <xf numFmtId="1" fontId="8" fillId="0" borderId="10" xfId="0" applyNumberFormat="1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right" vertical="top"/>
    </xf>
    <xf numFmtId="0" fontId="5" fillId="0" borderId="10" xfId="0" applyFont="1" applyFill="1" applyBorder="1" applyAlignment="1">
      <alignment horizontal="right" vertical="top"/>
    </xf>
    <xf numFmtId="1" fontId="2" fillId="0" borderId="10" xfId="0" applyNumberFormat="1" applyFont="1" applyFill="1" applyBorder="1" applyAlignment="1">
      <alignment horizontal="center" vertical="top"/>
    </xf>
    <xf numFmtId="1" fontId="1" fillId="0" borderId="10" xfId="0" applyNumberFormat="1" applyFont="1" applyFill="1" applyBorder="1" applyAlignment="1">
      <alignment horizontal="center" vertical="top"/>
    </xf>
    <xf numFmtId="1" fontId="1" fillId="0" borderId="10" xfId="0" applyNumberFormat="1" applyFont="1" applyFill="1" applyBorder="1" applyAlignment="1">
      <alignment horizontal="right" vertical="top"/>
    </xf>
    <xf numFmtId="0" fontId="2" fillId="0" borderId="10" xfId="0" applyNumberFormat="1" applyFont="1" applyFill="1" applyBorder="1" applyAlignment="1">
      <alignment horizontal="right" vertical="top"/>
    </xf>
    <xf numFmtId="0" fontId="10" fillId="0" borderId="10" xfId="0" applyFont="1" applyFill="1" applyBorder="1" applyAlignment="1">
      <alignment horizontal="right" vertical="top"/>
    </xf>
    <xf numFmtId="0" fontId="12" fillId="0" borderId="10" xfId="0" applyNumberFormat="1" applyFont="1" applyBorder="1" applyAlignment="1">
      <alignment horizontal="left" vertical="top"/>
    </xf>
    <xf numFmtId="1" fontId="13" fillId="0" borderId="10" xfId="0" applyNumberFormat="1" applyFont="1" applyBorder="1" applyAlignment="1">
      <alignment horizontal="center" vertical="top"/>
    </xf>
    <xf numFmtId="0" fontId="12" fillId="0" borderId="10" xfId="0" applyNumberFormat="1" applyFont="1" applyBorder="1" applyAlignment="1">
      <alignment horizontal="center" vertical="top"/>
    </xf>
    <xf numFmtId="0" fontId="2" fillId="0" borderId="14" xfId="0" applyNumberFormat="1" applyFont="1" applyFill="1" applyBorder="1" applyAlignment="1">
      <alignment horizontal="center" vertical="top"/>
    </xf>
    <xf numFmtId="0" fontId="2" fillId="0" borderId="15" xfId="0" applyNumberFormat="1" applyFont="1" applyFill="1" applyBorder="1" applyAlignment="1">
      <alignment horizontal="center" vertical="top"/>
    </xf>
    <xf numFmtId="0" fontId="6" fillId="0" borderId="14" xfId="0" applyNumberFormat="1" applyFont="1" applyFill="1" applyBorder="1" applyAlignment="1">
      <alignment horizontal="center" vertical="top"/>
    </xf>
    <xf numFmtId="0" fontId="7" fillId="0" borderId="14" xfId="0" applyNumberFormat="1" applyFont="1" applyFill="1" applyBorder="1" applyAlignment="1">
      <alignment horizontal="center" vertical="top"/>
    </xf>
    <xf numFmtId="1" fontId="6" fillId="0" borderId="14" xfId="0" applyNumberFormat="1" applyFont="1" applyFill="1" applyBorder="1" applyAlignment="1">
      <alignment horizontal="center" vertical="top"/>
    </xf>
    <xf numFmtId="0" fontId="1" fillId="0" borderId="14" xfId="0" applyNumberFormat="1" applyFont="1" applyFill="1" applyBorder="1" applyAlignment="1">
      <alignment horizontal="center" vertical="top"/>
    </xf>
    <xf numFmtId="1" fontId="2" fillId="0" borderId="14" xfId="0" applyNumberFormat="1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right" vertical="top"/>
    </xf>
    <xf numFmtId="1" fontId="6" fillId="0" borderId="12" xfId="0" applyNumberFormat="1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right" vertical="top"/>
    </xf>
    <xf numFmtId="1" fontId="2" fillId="0" borderId="12" xfId="0" applyNumberFormat="1" applyFont="1" applyFill="1" applyBorder="1" applyAlignment="1">
      <alignment horizontal="center" vertical="top"/>
    </xf>
    <xf numFmtId="1" fontId="1" fillId="0" borderId="12" xfId="0" applyNumberFormat="1" applyFont="1" applyFill="1" applyBorder="1" applyAlignment="1">
      <alignment horizontal="right" vertical="top"/>
    </xf>
    <xf numFmtId="0" fontId="10" fillId="0" borderId="12" xfId="0" applyFont="1" applyFill="1" applyBorder="1" applyAlignment="1">
      <alignment horizontal="right" vertical="top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top"/>
    </xf>
    <xf numFmtId="0" fontId="2" fillId="0" borderId="20" xfId="0" applyFont="1" applyFill="1" applyBorder="1" applyAlignment="1">
      <alignment horizontal="center"/>
    </xf>
    <xf numFmtId="0" fontId="6" fillId="0" borderId="17" xfId="0" applyNumberFormat="1" applyFont="1" applyFill="1" applyBorder="1" applyAlignment="1">
      <alignment horizontal="center" vertical="top"/>
    </xf>
    <xf numFmtId="0" fontId="6" fillId="0" borderId="18" xfId="0" applyNumberFormat="1" applyFont="1" applyFill="1" applyBorder="1" applyAlignment="1">
      <alignment horizontal="center" vertical="top"/>
    </xf>
    <xf numFmtId="0" fontId="7" fillId="0" borderId="17" xfId="0" applyNumberFormat="1" applyFont="1" applyFill="1" applyBorder="1" applyAlignment="1">
      <alignment horizontal="right" vertical="top"/>
    </xf>
    <xf numFmtId="0" fontId="7" fillId="0" borderId="18" xfId="0" applyFont="1" applyFill="1" applyBorder="1" applyAlignment="1">
      <alignment horizontal="right" vertical="top"/>
    </xf>
    <xf numFmtId="1" fontId="6" fillId="0" borderId="17" xfId="0" applyNumberFormat="1" applyFont="1" applyFill="1" applyBorder="1" applyAlignment="1">
      <alignment horizontal="center" vertical="top"/>
    </xf>
    <xf numFmtId="1" fontId="6" fillId="0" borderId="18" xfId="0" applyNumberFormat="1" applyFont="1" applyFill="1" applyBorder="1" applyAlignment="1">
      <alignment horizontal="center" vertical="top"/>
    </xf>
    <xf numFmtId="0" fontId="1" fillId="0" borderId="17" xfId="0" applyNumberFormat="1" applyFont="1" applyFill="1" applyBorder="1" applyAlignment="1">
      <alignment horizontal="right" vertical="top"/>
    </xf>
    <xf numFmtId="0" fontId="5" fillId="0" borderId="18" xfId="0" applyFont="1" applyFill="1" applyBorder="1" applyAlignment="1">
      <alignment horizontal="right" vertical="top"/>
    </xf>
    <xf numFmtId="1" fontId="2" fillId="0" borderId="17" xfId="0" applyNumberFormat="1" applyFont="1" applyFill="1" applyBorder="1" applyAlignment="1">
      <alignment horizontal="center" vertical="top"/>
    </xf>
    <xf numFmtId="1" fontId="2" fillId="0" borderId="18" xfId="0" applyNumberFormat="1" applyFont="1" applyFill="1" applyBorder="1" applyAlignment="1">
      <alignment horizontal="center" vertical="top"/>
    </xf>
    <xf numFmtId="1" fontId="1" fillId="0" borderId="18" xfId="0" applyNumberFormat="1" applyFont="1" applyFill="1" applyBorder="1" applyAlignment="1">
      <alignment horizontal="right" vertical="top"/>
    </xf>
    <xf numFmtId="0" fontId="2" fillId="0" borderId="17" xfId="0" applyNumberFormat="1" applyFont="1" applyFill="1" applyBorder="1" applyAlignment="1">
      <alignment horizontal="right" vertical="top"/>
    </xf>
    <xf numFmtId="0" fontId="10" fillId="0" borderId="18" xfId="0" applyFont="1" applyFill="1" applyBorder="1" applyAlignment="1">
      <alignment horizontal="right" vertical="top"/>
    </xf>
    <xf numFmtId="0" fontId="1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right" vertical="top"/>
    </xf>
    <xf numFmtId="0" fontId="5" fillId="0" borderId="14" xfId="0" applyFont="1" applyFill="1" applyBorder="1" applyAlignment="1">
      <alignment horizontal="right" vertical="top"/>
    </xf>
    <xf numFmtId="1" fontId="1" fillId="0" borderId="14" xfId="0" applyNumberFormat="1" applyFont="1" applyFill="1" applyBorder="1" applyAlignment="1">
      <alignment horizontal="right" vertical="top"/>
    </xf>
    <xf numFmtId="0" fontId="10" fillId="0" borderId="14" xfId="0" applyFont="1" applyFill="1" applyBorder="1" applyAlignment="1">
      <alignment horizontal="right" vertical="top"/>
    </xf>
    <xf numFmtId="0" fontId="2" fillId="0" borderId="19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right" vertical="top"/>
    </xf>
    <xf numFmtId="0" fontId="5" fillId="0" borderId="17" xfId="0" applyFont="1" applyFill="1" applyBorder="1" applyAlignment="1">
      <alignment horizontal="right" vertical="top"/>
    </xf>
    <xf numFmtId="0" fontId="5" fillId="0" borderId="18" xfId="0" applyFont="1" applyFill="1" applyBorder="1" applyAlignment="1">
      <alignment horizontal="left"/>
    </xf>
    <xf numFmtId="1" fontId="1" fillId="0" borderId="17" xfId="0" applyNumberFormat="1" applyFont="1" applyFill="1" applyBorder="1" applyAlignment="1">
      <alignment horizontal="right" vertical="top"/>
    </xf>
    <xf numFmtId="0" fontId="10" fillId="0" borderId="17" xfId="0" applyFont="1" applyFill="1" applyBorder="1" applyAlignment="1">
      <alignment horizontal="right" vertical="top"/>
    </xf>
    <xf numFmtId="0" fontId="10" fillId="0" borderId="18" xfId="0" applyFont="1" applyFill="1" applyBorder="1" applyAlignment="1">
      <alignment horizontal="left"/>
    </xf>
    <xf numFmtId="0" fontId="14" fillId="0" borderId="11" xfId="0" applyNumberFormat="1" applyFont="1" applyFill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/>
    </xf>
    <xf numFmtId="0" fontId="1" fillId="0" borderId="11" xfId="0" applyNumberFormat="1" applyFont="1" applyFill="1" applyBorder="1" applyAlignment="1">
      <alignment horizontal="left" vertical="top"/>
    </xf>
    <xf numFmtId="0" fontId="9" fillId="0" borderId="11" xfId="0" applyNumberFormat="1" applyFont="1" applyFill="1" applyBorder="1" applyAlignment="1">
      <alignment horizontal="left" vertical="top" wrapText="1"/>
    </xf>
    <xf numFmtId="0" fontId="4" fillId="0" borderId="11" xfId="0" applyNumberFormat="1" applyFont="1" applyFill="1" applyBorder="1" applyAlignment="1">
      <alignment horizontal="left" vertical="top"/>
    </xf>
    <xf numFmtId="0" fontId="4" fillId="0" borderId="11" xfId="0" applyNumberFormat="1" applyFont="1" applyFill="1" applyBorder="1" applyAlignment="1">
      <alignment horizontal="left" vertical="top" wrapText="1"/>
    </xf>
    <xf numFmtId="0" fontId="7" fillId="0" borderId="13" xfId="0" applyNumberFormat="1" applyFont="1" applyFill="1" applyBorder="1" applyAlignment="1">
      <alignment vertical="top"/>
    </xf>
    <xf numFmtId="0" fontId="7" fillId="0" borderId="14" xfId="0" applyNumberFormat="1" applyFont="1" applyFill="1" applyBorder="1" applyAlignment="1">
      <alignment vertical="top"/>
    </xf>
    <xf numFmtId="49" fontId="2" fillId="0" borderId="14" xfId="0" applyNumberFormat="1" applyFont="1" applyFill="1" applyBorder="1" applyAlignment="1">
      <alignment vertical="top"/>
    </xf>
    <xf numFmtId="0" fontId="5" fillId="0" borderId="18" xfId="0" applyFont="1" applyFill="1" applyBorder="1" applyAlignment="1">
      <alignment horizontal="left" vertical="top"/>
    </xf>
    <xf numFmtId="49" fontId="2" fillId="0" borderId="13" xfId="0" applyNumberFormat="1" applyFont="1" applyFill="1" applyBorder="1" applyAlignment="1">
      <alignment vertical="top"/>
    </xf>
    <xf numFmtId="49" fontId="7" fillId="0" borderId="12" xfId="0" applyNumberFormat="1" applyFont="1" applyFill="1" applyBorder="1" applyAlignment="1">
      <alignment vertical="top"/>
    </xf>
    <xf numFmtId="0" fontId="7" fillId="0" borderId="12" xfId="0" applyNumberFormat="1" applyFont="1" applyFill="1" applyBorder="1" applyAlignment="1">
      <alignment vertical="top"/>
    </xf>
    <xf numFmtId="49" fontId="2" fillId="0" borderId="12" xfId="0" applyNumberFormat="1" applyFont="1" applyFill="1" applyBorder="1" applyAlignment="1">
      <alignment vertical="top"/>
    </xf>
    <xf numFmtId="0" fontId="14" fillId="0" borderId="10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center" vertical="top"/>
    </xf>
    <xf numFmtId="0" fontId="12" fillId="0" borderId="0" xfId="0" applyNumberFormat="1" applyFont="1" applyAlignment="1">
      <alignment horizontal="left" vertical="top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 vertical="top"/>
    </xf>
    <xf numFmtId="0" fontId="2" fillId="0" borderId="13" xfId="0" applyNumberFormat="1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 horizontal="center" textRotation="90" wrapText="1"/>
    </xf>
    <xf numFmtId="0" fontId="2" fillId="0" borderId="11" xfId="0" applyNumberFormat="1" applyFont="1" applyFill="1" applyBorder="1" applyAlignment="1">
      <alignment horizontal="center" textRotation="90" wrapText="1"/>
    </xf>
    <xf numFmtId="0" fontId="2" fillId="0" borderId="15" xfId="0" applyNumberFormat="1" applyFont="1" applyFill="1" applyBorder="1" applyAlignment="1">
      <alignment horizontal="center" vertical="top"/>
    </xf>
    <xf numFmtId="0" fontId="2" fillId="0" borderId="22" xfId="0" applyNumberFormat="1" applyFont="1" applyFill="1" applyBorder="1" applyAlignment="1">
      <alignment horizontal="center" vertical="top"/>
    </xf>
    <xf numFmtId="0" fontId="2" fillId="0" borderId="16" xfId="0" applyNumberFormat="1" applyFont="1" applyFill="1" applyBorder="1" applyAlignment="1">
      <alignment horizontal="center" vertical="top"/>
    </xf>
    <xf numFmtId="0" fontId="2" fillId="0" borderId="23" xfId="0" applyNumberFormat="1" applyFont="1" applyFill="1" applyBorder="1" applyAlignment="1">
      <alignment horizontal="center" textRotation="90"/>
    </xf>
    <xf numFmtId="0" fontId="2" fillId="0" borderId="24" xfId="0" applyNumberFormat="1" applyFont="1" applyFill="1" applyBorder="1" applyAlignment="1">
      <alignment horizontal="center" textRotation="90"/>
    </xf>
    <xf numFmtId="0" fontId="2" fillId="0" borderId="25" xfId="0" applyNumberFormat="1" applyFont="1" applyFill="1" applyBorder="1" applyAlignment="1">
      <alignment horizontal="center" textRotation="90"/>
    </xf>
    <xf numFmtId="0" fontId="2" fillId="0" borderId="26" xfId="0" applyNumberFormat="1" applyFont="1" applyFill="1" applyBorder="1" applyAlignment="1">
      <alignment horizontal="center" textRotation="90"/>
    </xf>
    <xf numFmtId="0" fontId="2" fillId="0" borderId="0" xfId="0" applyNumberFormat="1" applyFont="1" applyFill="1" applyBorder="1" applyAlignment="1">
      <alignment horizontal="center" textRotation="90"/>
    </xf>
    <xf numFmtId="0" fontId="2" fillId="0" borderId="27" xfId="0" applyNumberFormat="1" applyFont="1" applyFill="1" applyBorder="1" applyAlignment="1">
      <alignment horizontal="center" textRotation="90"/>
    </xf>
    <xf numFmtId="0" fontId="2" fillId="0" borderId="15" xfId="0" applyNumberFormat="1" applyFont="1" applyFill="1" applyBorder="1" applyAlignment="1">
      <alignment horizontal="center" textRotation="90"/>
    </xf>
    <xf numFmtId="0" fontId="2" fillId="0" borderId="22" xfId="0" applyNumberFormat="1" applyFont="1" applyFill="1" applyBorder="1" applyAlignment="1">
      <alignment horizontal="center" textRotation="90"/>
    </xf>
    <xf numFmtId="0" fontId="2" fillId="0" borderId="16" xfId="0" applyNumberFormat="1" applyFont="1" applyFill="1" applyBorder="1" applyAlignment="1">
      <alignment horizontal="center" textRotation="90"/>
    </xf>
    <xf numFmtId="0" fontId="2" fillId="0" borderId="24" xfId="0" applyNumberFormat="1" applyFont="1" applyFill="1" applyBorder="1" applyAlignment="1">
      <alignment horizontal="center" vertical="top"/>
    </xf>
    <xf numFmtId="0" fontId="2" fillId="0" borderId="25" xfId="0" applyNumberFormat="1" applyFont="1" applyFill="1" applyBorder="1" applyAlignment="1">
      <alignment horizontal="center" vertical="top"/>
    </xf>
    <xf numFmtId="0" fontId="2" fillId="0" borderId="23" xfId="0" applyNumberFormat="1" applyFont="1" applyFill="1" applyBorder="1" applyAlignment="1">
      <alignment horizontal="center" vertical="top" wrapText="1"/>
    </xf>
    <xf numFmtId="0" fontId="2" fillId="0" borderId="24" xfId="0" applyNumberFormat="1" applyFont="1" applyFill="1" applyBorder="1" applyAlignment="1">
      <alignment horizontal="center" vertical="top" wrapText="1"/>
    </xf>
    <xf numFmtId="0" fontId="2" fillId="0" borderId="25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Fill="1" applyBorder="1" applyAlignment="1">
      <alignment horizontal="center" vertical="top" wrapText="1"/>
    </xf>
    <xf numFmtId="0" fontId="2" fillId="0" borderId="22" xfId="0" applyNumberFormat="1" applyFont="1" applyFill="1" applyBorder="1" applyAlignment="1">
      <alignment horizontal="center" vertical="top" wrapText="1"/>
    </xf>
    <xf numFmtId="0" fontId="2" fillId="0" borderId="16" xfId="0" applyNumberFormat="1" applyFont="1" applyFill="1" applyBorder="1" applyAlignment="1">
      <alignment horizontal="center" vertical="top" wrapText="1"/>
    </xf>
    <xf numFmtId="0" fontId="2" fillId="0" borderId="28" xfId="0" applyNumberFormat="1" applyFont="1" applyFill="1" applyBorder="1" applyAlignment="1">
      <alignment horizontal="center" textRotation="90" wrapText="1"/>
    </xf>
    <xf numFmtId="0" fontId="1" fillId="0" borderId="0" xfId="0" applyNumberFormat="1" applyFont="1" applyAlignment="1">
      <alignment horizontal="center" vertical="top"/>
    </xf>
    <xf numFmtId="1" fontId="1" fillId="0" borderId="17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top"/>
    </xf>
    <xf numFmtId="49" fontId="6" fillId="0" borderId="13" xfId="0" applyNumberFormat="1" applyFont="1" applyFill="1" applyBorder="1" applyAlignment="1">
      <alignment horizontal="center" vertical="top"/>
    </xf>
    <xf numFmtId="49" fontId="6" fillId="0" borderId="12" xfId="0" applyNumberFormat="1" applyFont="1" applyFill="1" applyBorder="1" applyAlignment="1">
      <alignment horizontal="center" vertical="top"/>
    </xf>
    <xf numFmtId="1" fontId="1" fillId="0" borderId="17" xfId="0" applyNumberFormat="1" applyFont="1" applyFill="1" applyBorder="1" applyAlignment="1">
      <alignment horizontal="center" vertical="top"/>
    </xf>
    <xf numFmtId="1" fontId="1" fillId="0" borderId="10" xfId="0" applyNumberFormat="1" applyFont="1" applyFill="1" applyBorder="1" applyAlignment="1">
      <alignment horizontal="center" vertical="top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textRotation="90" wrapText="1"/>
    </xf>
    <xf numFmtId="0" fontId="4" fillId="0" borderId="28" xfId="0" applyNumberFormat="1" applyFont="1" applyFill="1" applyBorder="1" applyAlignment="1">
      <alignment horizontal="center" textRotation="90" wrapText="1"/>
    </xf>
    <xf numFmtId="0" fontId="4" fillId="0" borderId="11" xfId="0" applyNumberFormat="1" applyFont="1" applyFill="1" applyBorder="1" applyAlignment="1">
      <alignment horizontal="center" textRotation="90" wrapText="1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13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textRotation="90" wrapText="1"/>
    </xf>
    <xf numFmtId="0" fontId="2" fillId="0" borderId="14" xfId="0" applyNumberFormat="1" applyFont="1" applyFill="1" applyBorder="1" applyAlignment="1">
      <alignment horizontal="center" textRotation="90" wrapText="1"/>
    </xf>
    <xf numFmtId="0" fontId="4" fillId="0" borderId="14" xfId="0" applyNumberFormat="1" applyFont="1" applyFill="1" applyBorder="1" applyAlignment="1">
      <alignment horizontal="left" vertical="top"/>
    </xf>
    <xf numFmtId="0" fontId="4" fillId="0" borderId="12" xfId="0" applyNumberFormat="1" applyFont="1" applyFill="1" applyBorder="1" applyAlignment="1">
      <alignment horizontal="left" vertical="top"/>
    </xf>
    <xf numFmtId="0" fontId="4" fillId="0" borderId="14" xfId="0" applyNumberFormat="1" applyFont="1" applyFill="1" applyBorder="1" applyAlignment="1">
      <alignment horizontal="right"/>
    </xf>
    <xf numFmtId="0" fontId="4" fillId="0" borderId="12" xfId="0" applyNumberFormat="1" applyFont="1" applyFill="1" applyBorder="1" applyAlignment="1">
      <alignment horizontal="right"/>
    </xf>
    <xf numFmtId="0" fontId="8" fillId="0" borderId="23" xfId="0" applyNumberFormat="1" applyFont="1" applyFill="1" applyBorder="1" applyAlignment="1">
      <alignment horizontal="left" vertical="center" wrapText="1"/>
    </xf>
    <xf numFmtId="0" fontId="8" fillId="0" borderId="24" xfId="0" applyNumberFormat="1" applyFont="1" applyFill="1" applyBorder="1" applyAlignment="1">
      <alignment horizontal="left" vertical="center" wrapText="1"/>
    </xf>
    <xf numFmtId="0" fontId="8" fillId="0" borderId="26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0" fontId="8" fillId="0" borderId="15" xfId="0" applyNumberFormat="1" applyFont="1" applyFill="1" applyBorder="1" applyAlignment="1">
      <alignment horizontal="left" vertical="center" wrapText="1"/>
    </xf>
    <xf numFmtId="0" fontId="8" fillId="0" borderId="22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textRotation="90"/>
    </xf>
    <xf numFmtId="0" fontId="1" fillId="0" borderId="10" xfId="0" applyNumberFormat="1" applyFont="1" applyFill="1" applyBorder="1" applyAlignment="1">
      <alignment horizontal="left" vertical="top"/>
    </xf>
    <xf numFmtId="0" fontId="1" fillId="0" borderId="14" xfId="0" applyNumberFormat="1" applyFont="1" applyFill="1" applyBorder="1" applyAlignment="1">
      <alignment horizontal="left" vertical="top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top"/>
    </xf>
    <xf numFmtId="1" fontId="1" fillId="0" borderId="12" xfId="0" applyNumberFormat="1" applyFont="1" applyFill="1" applyBorder="1" applyAlignment="1">
      <alignment horizontal="center" vertical="top"/>
    </xf>
    <xf numFmtId="1" fontId="1" fillId="0" borderId="14" xfId="0" applyNumberFormat="1" applyFont="1" applyFill="1" applyBorder="1" applyAlignment="1">
      <alignment horizontal="center" vertical="top"/>
    </xf>
    <xf numFmtId="0" fontId="4" fillId="0" borderId="14" xfId="0" applyNumberFormat="1" applyFont="1" applyBorder="1" applyAlignment="1">
      <alignment horizontal="center" vertical="top" wrapText="1"/>
    </xf>
    <xf numFmtId="0" fontId="4" fillId="0" borderId="13" xfId="0" applyNumberFormat="1" applyFont="1" applyBorder="1" applyAlignment="1">
      <alignment horizontal="center" vertical="top" wrapText="1"/>
    </xf>
    <xf numFmtId="0" fontId="4" fillId="0" borderId="12" xfId="0" applyNumberFormat="1" applyFont="1" applyBorder="1" applyAlignment="1">
      <alignment horizontal="center" vertical="top" wrapText="1"/>
    </xf>
    <xf numFmtId="0" fontId="4" fillId="0" borderId="23" xfId="0" applyNumberFormat="1" applyFont="1" applyBorder="1" applyAlignment="1">
      <alignment horizontal="center" vertical="top" wrapText="1"/>
    </xf>
    <xf numFmtId="0" fontId="4" fillId="0" borderId="24" xfId="0" applyNumberFormat="1" applyFont="1" applyBorder="1" applyAlignment="1">
      <alignment horizontal="center" vertical="top" wrapText="1"/>
    </xf>
    <xf numFmtId="0" fontId="4" fillId="0" borderId="25" xfId="0" applyNumberFormat="1" applyFont="1" applyBorder="1" applyAlignment="1">
      <alignment horizontal="center" vertical="top" wrapText="1"/>
    </xf>
    <xf numFmtId="0" fontId="4" fillId="0" borderId="15" xfId="0" applyNumberFormat="1" applyFont="1" applyBorder="1" applyAlignment="1">
      <alignment horizontal="center" vertical="top" wrapText="1"/>
    </xf>
    <xf numFmtId="0" fontId="4" fillId="0" borderId="22" xfId="0" applyNumberFormat="1" applyFont="1" applyBorder="1" applyAlignment="1">
      <alignment horizontal="center" vertical="top" wrapText="1"/>
    </xf>
    <xf numFmtId="0" fontId="4" fillId="0" borderId="16" xfId="0" applyNumberFormat="1" applyFont="1" applyBorder="1" applyAlignment="1">
      <alignment horizontal="center" vertical="top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1" fontId="13" fillId="0" borderId="14" xfId="0" applyNumberFormat="1" applyFont="1" applyBorder="1" applyAlignment="1">
      <alignment horizontal="center" vertical="top"/>
    </xf>
    <xf numFmtId="0" fontId="13" fillId="0" borderId="13" xfId="0" applyNumberFormat="1" applyFont="1" applyBorder="1" applyAlignment="1">
      <alignment horizontal="center" vertical="top"/>
    </xf>
    <xf numFmtId="0" fontId="13" fillId="0" borderId="12" xfId="0" applyNumberFormat="1" applyFont="1" applyBorder="1" applyAlignment="1">
      <alignment horizontal="center" vertical="top"/>
    </xf>
    <xf numFmtId="0" fontId="13" fillId="0" borderId="14" xfId="0" applyNumberFormat="1" applyFont="1" applyBorder="1" applyAlignment="1">
      <alignment horizontal="center" vertical="top"/>
    </xf>
    <xf numFmtId="0" fontId="12" fillId="0" borderId="14" xfId="0" applyNumberFormat="1" applyFont="1" applyBorder="1" applyAlignment="1">
      <alignment horizontal="center" vertical="top"/>
    </xf>
    <xf numFmtId="0" fontId="12" fillId="0" borderId="13" xfId="0" applyNumberFormat="1" applyFont="1" applyBorder="1" applyAlignment="1">
      <alignment horizontal="center" vertical="top"/>
    </xf>
    <xf numFmtId="0" fontId="12" fillId="0" borderId="12" xfId="0" applyNumberFormat="1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center" vertical="top" wrapText="1"/>
    </xf>
    <xf numFmtId="1" fontId="13" fillId="0" borderId="14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0" fontId="12" fillId="0" borderId="12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4" fillId="0" borderId="22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0FFFF"/>
      <rgbColor rgb="00993366"/>
      <rgbColor rgb="00F4ECC5"/>
      <rgbColor rgb="00CCFFFF"/>
      <rgbColor rgb="00FBF9EC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H90"/>
  <sheetViews>
    <sheetView tabSelected="1" view="pageLayout" zoomScale="90" zoomScaleSheetLayoutView="112" zoomScalePageLayoutView="90" workbookViewId="0" topLeftCell="A1">
      <selection activeCell="B3" sqref="B3:AG3"/>
    </sheetView>
  </sheetViews>
  <sheetFormatPr defaultColWidth="1.5" defaultRowHeight="11.25"/>
  <cols>
    <col min="1" max="1" width="12" style="2" customWidth="1"/>
    <col min="2" max="2" width="54.16015625" style="2" customWidth="1"/>
    <col min="3" max="12" width="3.83203125" style="2" customWidth="1"/>
    <col min="13" max="13" width="4.33203125" style="3" customWidth="1"/>
    <col min="14" max="14" width="4" style="3" customWidth="1"/>
    <col min="15" max="15" width="8.5" style="4" customWidth="1"/>
    <col min="16" max="17" width="6.66015625" style="3" customWidth="1"/>
    <col min="18" max="18" width="7.66015625" style="3" customWidth="1"/>
    <col min="19" max="19" width="7.66015625" style="5" customWidth="1"/>
    <col min="20" max="24" width="6.66015625" style="5" customWidth="1"/>
    <col min="25" max="34" width="6.66015625" style="1" customWidth="1"/>
    <col min="35" max="38" width="10.5" style="1" customWidth="1"/>
  </cols>
  <sheetData>
    <row r="1" spans="1:34" ht="12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</row>
    <row r="2" spans="1:33" ht="18.75">
      <c r="A2" s="16" t="s">
        <v>71</v>
      </c>
      <c r="B2" s="109" t="s">
        <v>72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1:33" ht="18.75">
      <c r="A3" s="16"/>
      <c r="B3" s="109" t="s">
        <v>104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</row>
    <row r="4" spans="1:34" ht="15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232" t="s">
        <v>136</v>
      </c>
      <c r="AG4" s="232"/>
      <c r="AH4" s="232"/>
    </row>
    <row r="5" spans="1:34" ht="26.25" customHeight="1">
      <c r="A5" s="156" t="s">
        <v>0</v>
      </c>
      <c r="B5" s="153" t="s">
        <v>87</v>
      </c>
      <c r="C5" s="112" t="s">
        <v>73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4"/>
      <c r="O5" s="159" t="s">
        <v>74</v>
      </c>
      <c r="P5" s="160"/>
      <c r="Q5" s="160"/>
      <c r="R5" s="160"/>
      <c r="S5" s="160"/>
      <c r="T5" s="160"/>
      <c r="U5" s="160"/>
      <c r="V5" s="111"/>
      <c r="W5" s="112" t="s">
        <v>75</v>
      </c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4"/>
    </row>
    <row r="6" spans="1:34" ht="15.75" customHeight="1">
      <c r="A6" s="157"/>
      <c r="B6" s="154"/>
      <c r="C6" s="123" t="s">
        <v>85</v>
      </c>
      <c r="D6" s="124"/>
      <c r="E6" s="124"/>
      <c r="F6" s="124"/>
      <c r="G6" s="124"/>
      <c r="H6" s="125"/>
      <c r="I6" s="123" t="s">
        <v>86</v>
      </c>
      <c r="J6" s="124"/>
      <c r="K6" s="124"/>
      <c r="L6" s="124"/>
      <c r="M6" s="124"/>
      <c r="N6" s="125"/>
      <c r="O6" s="118" t="s">
        <v>84</v>
      </c>
      <c r="P6" s="140" t="s">
        <v>83</v>
      </c>
      <c r="Q6" s="134" t="s">
        <v>76</v>
      </c>
      <c r="R6" s="135"/>
      <c r="S6" s="135"/>
      <c r="T6" s="135"/>
      <c r="U6" s="135"/>
      <c r="V6" s="136"/>
      <c r="W6" s="112" t="s">
        <v>1</v>
      </c>
      <c r="X6" s="113"/>
      <c r="Y6" s="113"/>
      <c r="Z6" s="114"/>
      <c r="AA6" s="112" t="s">
        <v>2</v>
      </c>
      <c r="AB6" s="113"/>
      <c r="AC6" s="113"/>
      <c r="AD6" s="114"/>
      <c r="AE6" s="115" t="s">
        <v>3</v>
      </c>
      <c r="AF6" s="116"/>
      <c r="AG6" s="116"/>
      <c r="AH6" s="117"/>
    </row>
    <row r="7" spans="1:34" ht="28.5" customHeight="1">
      <c r="A7" s="157"/>
      <c r="B7" s="154"/>
      <c r="C7" s="126"/>
      <c r="D7" s="127"/>
      <c r="E7" s="127"/>
      <c r="F7" s="127"/>
      <c r="G7" s="127"/>
      <c r="H7" s="128"/>
      <c r="I7" s="126"/>
      <c r="J7" s="127"/>
      <c r="K7" s="127"/>
      <c r="L7" s="127"/>
      <c r="M7" s="127"/>
      <c r="N7" s="128"/>
      <c r="O7" s="140"/>
      <c r="P7" s="140"/>
      <c r="Q7" s="137"/>
      <c r="R7" s="138"/>
      <c r="S7" s="138"/>
      <c r="T7" s="138"/>
      <c r="U7" s="138"/>
      <c r="V7" s="139"/>
      <c r="W7" s="110" t="s">
        <v>111</v>
      </c>
      <c r="X7" s="111"/>
      <c r="Y7" s="110" t="s">
        <v>112</v>
      </c>
      <c r="Z7" s="111"/>
      <c r="AA7" s="110" t="s">
        <v>131</v>
      </c>
      <c r="AB7" s="111"/>
      <c r="AC7" s="110" t="s">
        <v>132</v>
      </c>
      <c r="AD7" s="111"/>
      <c r="AE7" s="110" t="s">
        <v>133</v>
      </c>
      <c r="AF7" s="111"/>
      <c r="AG7" s="110" t="s">
        <v>134</v>
      </c>
      <c r="AH7" s="111"/>
    </row>
    <row r="8" spans="1:34" ht="39" customHeight="1">
      <c r="A8" s="157"/>
      <c r="B8" s="154"/>
      <c r="C8" s="126"/>
      <c r="D8" s="127"/>
      <c r="E8" s="127"/>
      <c r="F8" s="127"/>
      <c r="G8" s="127"/>
      <c r="H8" s="128"/>
      <c r="I8" s="126"/>
      <c r="J8" s="127"/>
      <c r="K8" s="127"/>
      <c r="L8" s="127"/>
      <c r="M8" s="127"/>
      <c r="N8" s="128"/>
      <c r="O8" s="140"/>
      <c r="P8" s="140"/>
      <c r="Q8" s="118" t="s">
        <v>82</v>
      </c>
      <c r="R8" s="159" t="s">
        <v>78</v>
      </c>
      <c r="S8" s="111"/>
      <c r="T8" s="118" t="s">
        <v>80</v>
      </c>
      <c r="U8" s="118" t="s">
        <v>81</v>
      </c>
      <c r="V8" s="161" t="s">
        <v>70</v>
      </c>
      <c r="W8" s="132" t="s">
        <v>77</v>
      </c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3"/>
    </row>
    <row r="9" spans="1:34" ht="100.5" customHeight="1">
      <c r="A9" s="158"/>
      <c r="B9" s="155"/>
      <c r="C9" s="129"/>
      <c r="D9" s="130"/>
      <c r="E9" s="130"/>
      <c r="F9" s="130"/>
      <c r="G9" s="130"/>
      <c r="H9" s="131"/>
      <c r="I9" s="129"/>
      <c r="J9" s="130"/>
      <c r="K9" s="130"/>
      <c r="L9" s="130"/>
      <c r="M9" s="130"/>
      <c r="N9" s="131"/>
      <c r="O9" s="119"/>
      <c r="P9" s="119"/>
      <c r="Q9" s="119"/>
      <c r="R9" s="18" t="s">
        <v>113</v>
      </c>
      <c r="S9" s="19" t="s">
        <v>79</v>
      </c>
      <c r="T9" s="119"/>
      <c r="U9" s="119"/>
      <c r="V9" s="162"/>
      <c r="W9" s="63" t="s">
        <v>88</v>
      </c>
      <c r="X9" s="21" t="s">
        <v>89</v>
      </c>
      <c r="Y9" s="21" t="s">
        <v>88</v>
      </c>
      <c r="Z9" s="64" t="s">
        <v>89</v>
      </c>
      <c r="AA9" s="20" t="s">
        <v>88</v>
      </c>
      <c r="AB9" s="21" t="s">
        <v>89</v>
      </c>
      <c r="AC9" s="21" t="s">
        <v>88</v>
      </c>
      <c r="AD9" s="80" t="s">
        <v>89</v>
      </c>
      <c r="AE9" s="63" t="s">
        <v>88</v>
      </c>
      <c r="AF9" s="21" t="s">
        <v>89</v>
      </c>
      <c r="AG9" s="21" t="s">
        <v>88</v>
      </c>
      <c r="AH9" s="64" t="s">
        <v>89</v>
      </c>
    </row>
    <row r="10" spans="1:34" ht="15" customHeight="1">
      <c r="A10" s="22">
        <v>1</v>
      </c>
      <c r="B10" s="22">
        <v>2</v>
      </c>
      <c r="C10" s="120">
        <v>3</v>
      </c>
      <c r="D10" s="121"/>
      <c r="E10" s="121"/>
      <c r="F10" s="121"/>
      <c r="G10" s="121"/>
      <c r="H10" s="122"/>
      <c r="I10" s="120">
        <v>4</v>
      </c>
      <c r="J10" s="121"/>
      <c r="K10" s="121"/>
      <c r="L10" s="121"/>
      <c r="M10" s="121"/>
      <c r="N10" s="122"/>
      <c r="O10" s="22">
        <v>5</v>
      </c>
      <c r="P10" s="22">
        <v>6</v>
      </c>
      <c r="Q10" s="22">
        <v>7</v>
      </c>
      <c r="R10" s="22">
        <v>8</v>
      </c>
      <c r="S10" s="22">
        <v>9</v>
      </c>
      <c r="T10" s="22">
        <v>10</v>
      </c>
      <c r="U10" s="22">
        <v>11</v>
      </c>
      <c r="V10" s="49">
        <v>12</v>
      </c>
      <c r="W10" s="65">
        <v>13</v>
      </c>
      <c r="X10" s="22">
        <v>14</v>
      </c>
      <c r="Y10" s="23">
        <v>15</v>
      </c>
      <c r="Z10" s="66">
        <v>16</v>
      </c>
      <c r="AA10" s="55">
        <v>17</v>
      </c>
      <c r="AB10" s="23">
        <v>18</v>
      </c>
      <c r="AC10" s="23">
        <v>19</v>
      </c>
      <c r="AD10" s="81">
        <v>20</v>
      </c>
      <c r="AE10" s="86">
        <v>21</v>
      </c>
      <c r="AF10" s="23">
        <v>22</v>
      </c>
      <c r="AG10" s="23">
        <v>23</v>
      </c>
      <c r="AH10" s="66">
        <v>24</v>
      </c>
    </row>
    <row r="11" spans="1:34" ht="15.75">
      <c r="A11" s="24" t="s">
        <v>90</v>
      </c>
      <c r="B11" s="24" t="s">
        <v>4</v>
      </c>
      <c r="C11" s="148" t="s">
        <v>152</v>
      </c>
      <c r="D11" s="149"/>
      <c r="E11" s="149"/>
      <c r="F11" s="149"/>
      <c r="G11" s="149"/>
      <c r="H11" s="150"/>
      <c r="I11" s="148" t="s">
        <v>149</v>
      </c>
      <c r="J11" s="149"/>
      <c r="K11" s="149"/>
      <c r="L11" s="149"/>
      <c r="M11" s="149"/>
      <c r="N11" s="150"/>
      <c r="O11" s="25">
        <f aca="true" t="shared" si="0" ref="O11:AH11">SUM(O12:O29)</f>
        <v>2052</v>
      </c>
      <c r="P11" s="25">
        <f t="shared" si="0"/>
        <v>0</v>
      </c>
      <c r="Q11" s="25">
        <f t="shared" si="0"/>
        <v>2052</v>
      </c>
      <c r="R11" s="25">
        <f t="shared" si="0"/>
        <v>966</v>
      </c>
      <c r="S11" s="25">
        <f t="shared" si="0"/>
        <v>1018</v>
      </c>
      <c r="T11" s="25">
        <f t="shared" si="0"/>
        <v>0</v>
      </c>
      <c r="U11" s="25">
        <f t="shared" si="0"/>
        <v>0</v>
      </c>
      <c r="V11" s="25">
        <f t="shared" si="0"/>
        <v>72</v>
      </c>
      <c r="W11" s="25">
        <f t="shared" si="0"/>
        <v>248</v>
      </c>
      <c r="X11" s="25">
        <f t="shared" si="0"/>
        <v>0</v>
      </c>
      <c r="Y11" s="25">
        <f t="shared" si="0"/>
        <v>358</v>
      </c>
      <c r="Z11" s="25">
        <f t="shared" si="0"/>
        <v>0</v>
      </c>
      <c r="AA11" s="25">
        <f t="shared" si="0"/>
        <v>360</v>
      </c>
      <c r="AB11" s="25">
        <f t="shared" si="0"/>
        <v>0</v>
      </c>
      <c r="AC11" s="25">
        <f t="shared" si="0"/>
        <v>444</v>
      </c>
      <c r="AD11" s="25">
        <f t="shared" si="0"/>
        <v>0</v>
      </c>
      <c r="AE11" s="25">
        <f t="shared" si="0"/>
        <v>324</v>
      </c>
      <c r="AF11" s="25">
        <f t="shared" si="0"/>
        <v>0</v>
      </c>
      <c r="AG11" s="25">
        <f t="shared" si="0"/>
        <v>318</v>
      </c>
      <c r="AH11" s="25">
        <f t="shared" si="0"/>
        <v>0</v>
      </c>
    </row>
    <row r="12" spans="1:34" ht="15.75">
      <c r="A12" s="26" t="s">
        <v>5</v>
      </c>
      <c r="B12" s="27" t="s">
        <v>6</v>
      </c>
      <c r="C12" s="29" t="s">
        <v>118</v>
      </c>
      <c r="D12" s="28" t="s">
        <v>118</v>
      </c>
      <c r="E12" s="28" t="s">
        <v>118</v>
      </c>
      <c r="F12" s="28" t="s">
        <v>118</v>
      </c>
      <c r="G12" s="28" t="s">
        <v>118</v>
      </c>
      <c r="H12" s="104" t="s">
        <v>119</v>
      </c>
      <c r="I12" s="29" t="s">
        <v>118</v>
      </c>
      <c r="J12" s="28" t="s">
        <v>118</v>
      </c>
      <c r="K12" s="99" t="s">
        <v>139</v>
      </c>
      <c r="L12" s="28" t="s">
        <v>118</v>
      </c>
      <c r="M12" s="28" t="s">
        <v>118</v>
      </c>
      <c r="N12" s="104" t="s">
        <v>119</v>
      </c>
      <c r="O12" s="10">
        <f>P12+Q12</f>
        <v>114</v>
      </c>
      <c r="P12" s="10"/>
      <c r="Q12" s="33">
        <v>114</v>
      </c>
      <c r="R12" s="10">
        <v>28</v>
      </c>
      <c r="S12" s="10">
        <v>52</v>
      </c>
      <c r="T12" s="10"/>
      <c r="U12" s="10"/>
      <c r="V12" s="51">
        <v>14</v>
      </c>
      <c r="W12" s="69">
        <v>34</v>
      </c>
      <c r="X12" s="34"/>
      <c r="Y12" s="35">
        <v>46</v>
      </c>
      <c r="Z12" s="70"/>
      <c r="AA12" s="57">
        <v>34</v>
      </c>
      <c r="AB12" s="35"/>
      <c r="AC12" s="35"/>
      <c r="AD12" s="82"/>
      <c r="AE12" s="87"/>
      <c r="AF12" s="35"/>
      <c r="AG12" s="35"/>
      <c r="AH12" s="70"/>
    </row>
    <row r="13" spans="1:34" ht="15.75">
      <c r="A13" s="30" t="s">
        <v>7</v>
      </c>
      <c r="B13" s="27" t="s">
        <v>8</v>
      </c>
      <c r="C13" s="29" t="s">
        <v>118</v>
      </c>
      <c r="D13" s="28" t="s">
        <v>118</v>
      </c>
      <c r="E13" s="28" t="s">
        <v>118</v>
      </c>
      <c r="F13" s="28" t="s">
        <v>118</v>
      </c>
      <c r="G13" s="28" t="s">
        <v>118</v>
      </c>
      <c r="H13" s="105" t="s">
        <v>142</v>
      </c>
      <c r="I13" s="29" t="s">
        <v>118</v>
      </c>
      <c r="J13" s="28" t="s">
        <v>118</v>
      </c>
      <c r="K13" s="28" t="s">
        <v>118</v>
      </c>
      <c r="L13" s="28" t="s">
        <v>118</v>
      </c>
      <c r="M13" s="28" t="s">
        <v>118</v>
      </c>
      <c r="N13" s="104" t="s">
        <v>119</v>
      </c>
      <c r="O13" s="10">
        <f aca="true" t="shared" si="1" ref="O13:O29">P13+Q13</f>
        <v>172</v>
      </c>
      <c r="P13" s="10"/>
      <c r="Q13" s="33">
        <v>172</v>
      </c>
      <c r="R13" s="10">
        <v>138</v>
      </c>
      <c r="S13" s="10"/>
      <c r="T13" s="10"/>
      <c r="U13" s="10"/>
      <c r="V13" s="51"/>
      <c r="W13" s="69"/>
      <c r="X13" s="34"/>
      <c r="Y13" s="35"/>
      <c r="Z13" s="70"/>
      <c r="AA13" s="57">
        <v>34</v>
      </c>
      <c r="AB13" s="35"/>
      <c r="AC13" s="35">
        <v>42</v>
      </c>
      <c r="AD13" s="82"/>
      <c r="AE13" s="87">
        <v>34</v>
      </c>
      <c r="AF13" s="35"/>
      <c r="AG13" s="35">
        <v>62</v>
      </c>
      <c r="AH13" s="70"/>
    </row>
    <row r="14" spans="1:34" ht="15.75">
      <c r="A14" s="30" t="s">
        <v>9</v>
      </c>
      <c r="B14" s="27" t="s">
        <v>10</v>
      </c>
      <c r="C14" s="29" t="s">
        <v>118</v>
      </c>
      <c r="D14" s="99" t="s">
        <v>118</v>
      </c>
      <c r="E14" s="28" t="s">
        <v>118</v>
      </c>
      <c r="F14" s="28" t="s">
        <v>118</v>
      </c>
      <c r="G14" s="28" t="s">
        <v>118</v>
      </c>
      <c r="H14" s="104" t="s">
        <v>119</v>
      </c>
      <c r="I14" s="29" t="s">
        <v>118</v>
      </c>
      <c r="J14" s="28" t="s">
        <v>118</v>
      </c>
      <c r="K14" s="28" t="s">
        <v>118</v>
      </c>
      <c r="L14" s="28" t="s">
        <v>118</v>
      </c>
      <c r="M14" s="28" t="s">
        <v>139</v>
      </c>
      <c r="N14" s="104" t="s">
        <v>119</v>
      </c>
      <c r="O14" s="10">
        <f t="shared" si="1"/>
        <v>172</v>
      </c>
      <c r="P14" s="10"/>
      <c r="Q14" s="33">
        <v>172</v>
      </c>
      <c r="R14" s="10">
        <v>0</v>
      </c>
      <c r="S14" s="10">
        <v>172</v>
      </c>
      <c r="T14" s="10"/>
      <c r="U14" s="10"/>
      <c r="V14" s="51">
        <v>12</v>
      </c>
      <c r="W14" s="69">
        <v>34</v>
      </c>
      <c r="X14" s="34"/>
      <c r="Y14" s="35">
        <v>34</v>
      </c>
      <c r="Z14" s="70"/>
      <c r="AA14" s="57">
        <v>32</v>
      </c>
      <c r="AB14" s="35"/>
      <c r="AC14" s="35">
        <v>36</v>
      </c>
      <c r="AD14" s="82"/>
      <c r="AE14" s="87">
        <v>36</v>
      </c>
      <c r="AF14" s="35"/>
      <c r="AG14" s="35"/>
      <c r="AH14" s="70"/>
    </row>
    <row r="15" spans="1:34" ht="25.5">
      <c r="A15" s="30" t="s">
        <v>91</v>
      </c>
      <c r="B15" s="27" t="s">
        <v>93</v>
      </c>
      <c r="C15" s="29" t="s">
        <v>118</v>
      </c>
      <c r="D15" s="28" t="s">
        <v>118</v>
      </c>
      <c r="E15" s="28" t="s">
        <v>118</v>
      </c>
      <c r="F15" s="28" t="s">
        <v>118</v>
      </c>
      <c r="G15" s="99" t="s">
        <v>118</v>
      </c>
      <c r="H15" s="104" t="s">
        <v>119</v>
      </c>
      <c r="I15" s="29" t="s">
        <v>118</v>
      </c>
      <c r="J15" s="28" t="s">
        <v>118</v>
      </c>
      <c r="K15" s="28" t="s">
        <v>118</v>
      </c>
      <c r="L15" s="28" t="s">
        <v>118</v>
      </c>
      <c r="M15" s="28" t="s">
        <v>139</v>
      </c>
      <c r="N15" s="104" t="s">
        <v>119</v>
      </c>
      <c r="O15" s="10">
        <f t="shared" si="1"/>
        <v>286</v>
      </c>
      <c r="P15" s="10"/>
      <c r="Q15" s="33">
        <v>286</v>
      </c>
      <c r="R15" s="10">
        <v>76</v>
      </c>
      <c r="S15" s="10">
        <v>210</v>
      </c>
      <c r="T15" s="10"/>
      <c r="U15" s="10"/>
      <c r="V15" s="51">
        <v>14</v>
      </c>
      <c r="W15" s="69">
        <v>38</v>
      </c>
      <c r="X15" s="34"/>
      <c r="Y15" s="35">
        <v>62</v>
      </c>
      <c r="Z15" s="70"/>
      <c r="AA15" s="57">
        <v>60</v>
      </c>
      <c r="AB15" s="35"/>
      <c r="AC15" s="35">
        <v>68</v>
      </c>
      <c r="AD15" s="82"/>
      <c r="AE15" s="87">
        <v>58</v>
      </c>
      <c r="AF15" s="35"/>
      <c r="AG15" s="35"/>
      <c r="AH15" s="70"/>
    </row>
    <row r="16" spans="1:34" ht="15" customHeight="1">
      <c r="A16" s="30" t="s">
        <v>11</v>
      </c>
      <c r="B16" s="27" t="s">
        <v>12</v>
      </c>
      <c r="C16" s="29" t="s">
        <v>118</v>
      </c>
      <c r="D16" s="28" t="s">
        <v>118</v>
      </c>
      <c r="E16" s="28" t="s">
        <v>118</v>
      </c>
      <c r="F16" s="28" t="s">
        <v>118</v>
      </c>
      <c r="G16" s="28" t="s">
        <v>118</v>
      </c>
      <c r="H16" s="104" t="s">
        <v>142</v>
      </c>
      <c r="I16" s="29" t="s">
        <v>118</v>
      </c>
      <c r="J16" s="28" t="s">
        <v>118</v>
      </c>
      <c r="K16" s="28" t="s">
        <v>118</v>
      </c>
      <c r="L16" s="28" t="s">
        <v>118</v>
      </c>
      <c r="M16" s="99" t="s">
        <v>118</v>
      </c>
      <c r="N16" s="104" t="s">
        <v>119</v>
      </c>
      <c r="O16" s="10">
        <f t="shared" si="1"/>
        <v>172</v>
      </c>
      <c r="P16" s="10"/>
      <c r="Q16" s="33">
        <v>172</v>
      </c>
      <c r="R16" s="10">
        <v>132</v>
      </c>
      <c r="S16" s="10">
        <v>40</v>
      </c>
      <c r="T16" s="10"/>
      <c r="U16" s="10"/>
      <c r="V16" s="51"/>
      <c r="W16" s="69"/>
      <c r="X16" s="34"/>
      <c r="Y16" s="35"/>
      <c r="Z16" s="70"/>
      <c r="AA16" s="57"/>
      <c r="AB16" s="35"/>
      <c r="AC16" s="35"/>
      <c r="AD16" s="82"/>
      <c r="AE16" s="87">
        <v>80</v>
      </c>
      <c r="AF16" s="35"/>
      <c r="AG16" s="35">
        <v>92</v>
      </c>
      <c r="AH16" s="70"/>
    </row>
    <row r="17" spans="1:34" ht="15.75">
      <c r="A17" s="30" t="s">
        <v>13</v>
      </c>
      <c r="B17" s="27" t="s">
        <v>14</v>
      </c>
      <c r="C17" s="29" t="s">
        <v>118</v>
      </c>
      <c r="D17" s="28" t="s">
        <v>118</v>
      </c>
      <c r="E17" s="28" t="s">
        <v>118</v>
      </c>
      <c r="F17" s="28" t="s">
        <v>141</v>
      </c>
      <c r="G17" s="28" t="s">
        <v>118</v>
      </c>
      <c r="H17" s="105" t="s">
        <v>119</v>
      </c>
      <c r="I17" s="29" t="s">
        <v>118</v>
      </c>
      <c r="J17" s="28" t="s">
        <v>118</v>
      </c>
      <c r="K17" s="28" t="s">
        <v>118</v>
      </c>
      <c r="L17" s="28" t="s">
        <v>118</v>
      </c>
      <c r="M17" s="28" t="s">
        <v>118</v>
      </c>
      <c r="N17" s="104" t="s">
        <v>119</v>
      </c>
      <c r="O17" s="10">
        <f t="shared" si="1"/>
        <v>172</v>
      </c>
      <c r="P17" s="10"/>
      <c r="Q17" s="33">
        <v>172</v>
      </c>
      <c r="R17" s="10">
        <v>8</v>
      </c>
      <c r="S17" s="10">
        <v>164</v>
      </c>
      <c r="T17" s="10"/>
      <c r="U17" s="10"/>
      <c r="V17" s="51"/>
      <c r="W17" s="69">
        <v>36</v>
      </c>
      <c r="X17" s="34"/>
      <c r="Y17" s="35">
        <v>50</v>
      </c>
      <c r="Z17" s="70"/>
      <c r="AA17" s="57">
        <v>36</v>
      </c>
      <c r="AB17" s="35"/>
      <c r="AC17" s="35">
        <v>50</v>
      </c>
      <c r="AD17" s="82"/>
      <c r="AE17" s="87"/>
      <c r="AF17" s="35"/>
      <c r="AG17" s="35"/>
      <c r="AH17" s="70"/>
    </row>
    <row r="18" spans="1:34" ht="15.75">
      <c r="A18" s="30" t="s">
        <v>15</v>
      </c>
      <c r="B18" s="27" t="s">
        <v>16</v>
      </c>
      <c r="C18" s="29" t="s">
        <v>118</v>
      </c>
      <c r="D18" s="28" t="s">
        <v>118</v>
      </c>
      <c r="E18" s="28" t="s">
        <v>141</v>
      </c>
      <c r="F18" s="99" t="s">
        <v>118</v>
      </c>
      <c r="G18" s="28" t="s">
        <v>118</v>
      </c>
      <c r="H18" s="104" t="s">
        <v>119</v>
      </c>
      <c r="I18" s="29" t="s">
        <v>118</v>
      </c>
      <c r="J18" s="28" t="s">
        <v>118</v>
      </c>
      <c r="K18" s="28" t="s">
        <v>118</v>
      </c>
      <c r="L18" s="28" t="s">
        <v>118</v>
      </c>
      <c r="M18" s="28" t="s">
        <v>118</v>
      </c>
      <c r="N18" s="104" t="s">
        <v>119</v>
      </c>
      <c r="O18" s="10">
        <f t="shared" si="1"/>
        <v>72</v>
      </c>
      <c r="P18" s="10"/>
      <c r="Q18" s="33">
        <v>72</v>
      </c>
      <c r="R18" s="10">
        <v>16</v>
      </c>
      <c r="S18" s="10">
        <v>56</v>
      </c>
      <c r="T18" s="10"/>
      <c r="U18" s="10"/>
      <c r="V18" s="51"/>
      <c r="W18" s="69"/>
      <c r="X18" s="34"/>
      <c r="Y18" s="35"/>
      <c r="Z18" s="70"/>
      <c r="AA18" s="57">
        <v>72</v>
      </c>
      <c r="AB18" s="35"/>
      <c r="AC18" s="35"/>
      <c r="AD18" s="82"/>
      <c r="AE18" s="87"/>
      <c r="AF18" s="35"/>
      <c r="AG18" s="35"/>
      <c r="AH18" s="70"/>
    </row>
    <row r="19" spans="1:34" ht="15.75">
      <c r="A19" s="30" t="s">
        <v>17</v>
      </c>
      <c r="B19" s="27" t="s">
        <v>19</v>
      </c>
      <c r="C19" s="29" t="s">
        <v>118</v>
      </c>
      <c r="D19" s="28" t="s">
        <v>118</v>
      </c>
      <c r="E19" s="99" t="s">
        <v>118</v>
      </c>
      <c r="F19" s="28" t="s">
        <v>118</v>
      </c>
      <c r="G19" s="28" t="s">
        <v>118</v>
      </c>
      <c r="H19" s="104" t="s">
        <v>142</v>
      </c>
      <c r="I19" s="29" t="s">
        <v>118</v>
      </c>
      <c r="J19" s="28" t="s">
        <v>118</v>
      </c>
      <c r="K19" s="28" t="s">
        <v>118</v>
      </c>
      <c r="L19" s="28" t="s">
        <v>118</v>
      </c>
      <c r="M19" s="28" t="s">
        <v>118</v>
      </c>
      <c r="N19" s="104" t="s">
        <v>119</v>
      </c>
      <c r="O19" s="10">
        <f t="shared" si="1"/>
        <v>108</v>
      </c>
      <c r="P19" s="10"/>
      <c r="Q19" s="33">
        <v>108</v>
      </c>
      <c r="R19" s="10">
        <v>24</v>
      </c>
      <c r="S19" s="10">
        <v>84</v>
      </c>
      <c r="T19" s="10"/>
      <c r="U19" s="10"/>
      <c r="V19" s="51"/>
      <c r="W19" s="69"/>
      <c r="X19" s="34"/>
      <c r="Y19" s="35"/>
      <c r="Z19" s="70"/>
      <c r="AA19" s="57"/>
      <c r="AB19" s="35"/>
      <c r="AC19" s="35"/>
      <c r="AD19" s="82"/>
      <c r="AE19" s="87">
        <v>40</v>
      </c>
      <c r="AF19" s="35"/>
      <c r="AG19" s="35">
        <v>68</v>
      </c>
      <c r="AH19" s="70"/>
    </row>
    <row r="20" spans="1:34" ht="15.75">
      <c r="A20" s="30" t="s">
        <v>95</v>
      </c>
      <c r="B20" s="27" t="s">
        <v>20</v>
      </c>
      <c r="C20" s="29" t="s">
        <v>118</v>
      </c>
      <c r="D20" s="28" t="s">
        <v>118</v>
      </c>
      <c r="E20" s="28" t="s">
        <v>118</v>
      </c>
      <c r="F20" s="99" t="s">
        <v>118</v>
      </c>
      <c r="G20" s="28" t="s">
        <v>118</v>
      </c>
      <c r="H20" s="104" t="s">
        <v>119</v>
      </c>
      <c r="I20" s="29" t="s">
        <v>118</v>
      </c>
      <c r="J20" s="28" t="s">
        <v>118</v>
      </c>
      <c r="K20" s="28" t="s">
        <v>118</v>
      </c>
      <c r="L20" s="28" t="s">
        <v>139</v>
      </c>
      <c r="M20" s="28" t="s">
        <v>118</v>
      </c>
      <c r="N20" s="104" t="s">
        <v>119</v>
      </c>
      <c r="O20" s="10">
        <f t="shared" si="1"/>
        <v>180</v>
      </c>
      <c r="P20" s="10"/>
      <c r="Q20" s="33">
        <v>180</v>
      </c>
      <c r="R20" s="10">
        <v>140</v>
      </c>
      <c r="S20" s="10">
        <v>40</v>
      </c>
      <c r="T20" s="10"/>
      <c r="U20" s="10"/>
      <c r="V20" s="51">
        <v>14</v>
      </c>
      <c r="W20" s="69"/>
      <c r="X20" s="34"/>
      <c r="Y20" s="35">
        <v>60</v>
      </c>
      <c r="Z20" s="70"/>
      <c r="AA20" s="57">
        <v>58</v>
      </c>
      <c r="AB20" s="35"/>
      <c r="AC20" s="35">
        <v>62</v>
      </c>
      <c r="AD20" s="82"/>
      <c r="AE20" s="87"/>
      <c r="AF20" s="35"/>
      <c r="AG20" s="35"/>
      <c r="AH20" s="70"/>
    </row>
    <row r="21" spans="1:34" ht="15.75">
      <c r="A21" s="30" t="s">
        <v>96</v>
      </c>
      <c r="B21" s="27" t="s">
        <v>22</v>
      </c>
      <c r="C21" s="29" t="s">
        <v>118</v>
      </c>
      <c r="D21" s="28" t="s">
        <v>118</v>
      </c>
      <c r="E21" s="28" t="s">
        <v>118</v>
      </c>
      <c r="F21" s="28" t="s">
        <v>141</v>
      </c>
      <c r="G21" s="28" t="s">
        <v>118</v>
      </c>
      <c r="H21" s="105" t="s">
        <v>119</v>
      </c>
      <c r="I21" s="29" t="s">
        <v>118</v>
      </c>
      <c r="J21" s="28" t="s">
        <v>118</v>
      </c>
      <c r="K21" s="28" t="s">
        <v>118</v>
      </c>
      <c r="L21" s="28" t="s">
        <v>118</v>
      </c>
      <c r="M21" s="28" t="s">
        <v>118</v>
      </c>
      <c r="N21" s="104" t="s">
        <v>119</v>
      </c>
      <c r="O21" s="10">
        <f t="shared" si="1"/>
        <v>114</v>
      </c>
      <c r="P21" s="10"/>
      <c r="Q21" s="33">
        <v>114</v>
      </c>
      <c r="R21" s="10">
        <v>74</v>
      </c>
      <c r="S21" s="10">
        <v>40</v>
      </c>
      <c r="T21" s="10"/>
      <c r="U21" s="10"/>
      <c r="V21" s="51"/>
      <c r="W21" s="69"/>
      <c r="X21" s="34"/>
      <c r="Y21" s="35">
        <v>36</v>
      </c>
      <c r="Z21" s="70"/>
      <c r="AA21" s="57">
        <v>34</v>
      </c>
      <c r="AB21" s="35"/>
      <c r="AC21" s="35">
        <v>44</v>
      </c>
      <c r="AD21" s="82"/>
      <c r="AE21" s="87"/>
      <c r="AF21" s="35"/>
      <c r="AG21" s="35"/>
      <c r="AH21" s="70"/>
    </row>
    <row r="22" spans="1:34" ht="15.75">
      <c r="A22" s="30" t="s">
        <v>21</v>
      </c>
      <c r="B22" s="27" t="s">
        <v>23</v>
      </c>
      <c r="C22" s="29" t="s">
        <v>118</v>
      </c>
      <c r="D22" s="28" t="s">
        <v>118</v>
      </c>
      <c r="E22" s="28" t="s">
        <v>118</v>
      </c>
      <c r="F22" s="28" t="s">
        <v>118</v>
      </c>
      <c r="G22" s="28" t="s">
        <v>118</v>
      </c>
      <c r="H22" s="104" t="s">
        <v>142</v>
      </c>
      <c r="I22" s="29" t="s">
        <v>118</v>
      </c>
      <c r="J22" s="28" t="s">
        <v>118</v>
      </c>
      <c r="K22" s="28" t="s">
        <v>118</v>
      </c>
      <c r="L22" s="99" t="s">
        <v>118</v>
      </c>
      <c r="M22" s="28" t="s">
        <v>118</v>
      </c>
      <c r="N22" s="104" t="s">
        <v>119</v>
      </c>
      <c r="O22" s="10">
        <f t="shared" si="1"/>
        <v>172</v>
      </c>
      <c r="P22" s="10"/>
      <c r="Q22" s="33">
        <v>172</v>
      </c>
      <c r="R22" s="10">
        <v>132</v>
      </c>
      <c r="S22" s="10">
        <v>40</v>
      </c>
      <c r="T22" s="10"/>
      <c r="U22" s="10"/>
      <c r="V22" s="51"/>
      <c r="W22" s="69"/>
      <c r="X22" s="34"/>
      <c r="Y22" s="35"/>
      <c r="Z22" s="70"/>
      <c r="AA22" s="57"/>
      <c r="AB22" s="35"/>
      <c r="AC22" s="35"/>
      <c r="AD22" s="82"/>
      <c r="AE22" s="87">
        <v>76</v>
      </c>
      <c r="AF22" s="35"/>
      <c r="AG22" s="35">
        <v>96</v>
      </c>
      <c r="AH22" s="70"/>
    </row>
    <row r="23" spans="1:34" ht="15.75">
      <c r="A23" s="30" t="s">
        <v>24</v>
      </c>
      <c r="B23" s="27" t="s">
        <v>94</v>
      </c>
      <c r="C23" s="29" t="s">
        <v>141</v>
      </c>
      <c r="D23" s="28" t="s">
        <v>118</v>
      </c>
      <c r="E23" s="28" t="s">
        <v>118</v>
      </c>
      <c r="F23" s="99" t="s">
        <v>118</v>
      </c>
      <c r="G23" s="28" t="s">
        <v>118</v>
      </c>
      <c r="H23" s="104" t="s">
        <v>119</v>
      </c>
      <c r="I23" s="29" t="s">
        <v>118</v>
      </c>
      <c r="J23" s="28" t="s">
        <v>118</v>
      </c>
      <c r="K23" s="28" t="s">
        <v>118</v>
      </c>
      <c r="L23" s="28" t="s">
        <v>118</v>
      </c>
      <c r="M23" s="28" t="s">
        <v>118</v>
      </c>
      <c r="N23" s="104" t="s">
        <v>119</v>
      </c>
      <c r="O23" s="10">
        <f t="shared" si="1"/>
        <v>36</v>
      </c>
      <c r="P23" s="10"/>
      <c r="Q23" s="33">
        <v>36</v>
      </c>
      <c r="R23" s="10">
        <v>24</v>
      </c>
      <c r="S23" s="10">
        <v>12</v>
      </c>
      <c r="T23" s="10"/>
      <c r="U23" s="10"/>
      <c r="V23" s="51"/>
      <c r="W23" s="69">
        <v>36</v>
      </c>
      <c r="X23" s="34"/>
      <c r="Y23" s="35"/>
      <c r="Z23" s="70"/>
      <c r="AA23" s="57"/>
      <c r="AB23" s="35"/>
      <c r="AC23" s="35"/>
      <c r="AD23" s="82"/>
      <c r="AE23" s="87"/>
      <c r="AF23" s="35"/>
      <c r="AG23" s="35"/>
      <c r="AH23" s="70"/>
    </row>
    <row r="24" spans="1:34" ht="15.75">
      <c r="A24" s="30" t="s">
        <v>97</v>
      </c>
      <c r="B24" s="27" t="s">
        <v>27</v>
      </c>
      <c r="C24" s="29" t="s">
        <v>118</v>
      </c>
      <c r="D24" s="28" t="s">
        <v>118</v>
      </c>
      <c r="E24" s="28" t="s">
        <v>118</v>
      </c>
      <c r="F24" s="28" t="s">
        <v>141</v>
      </c>
      <c r="G24" s="28" t="s">
        <v>118</v>
      </c>
      <c r="H24" s="105" t="s">
        <v>119</v>
      </c>
      <c r="I24" s="29" t="s">
        <v>118</v>
      </c>
      <c r="J24" s="28" t="s">
        <v>118</v>
      </c>
      <c r="K24" s="28" t="s">
        <v>118</v>
      </c>
      <c r="L24" s="28" t="s">
        <v>118</v>
      </c>
      <c r="M24" s="28" t="s">
        <v>118</v>
      </c>
      <c r="N24" s="104" t="s">
        <v>119</v>
      </c>
      <c r="O24" s="10">
        <f t="shared" si="1"/>
        <v>72</v>
      </c>
      <c r="P24" s="10"/>
      <c r="Q24" s="33">
        <v>72</v>
      </c>
      <c r="R24" s="10">
        <v>60</v>
      </c>
      <c r="S24" s="10">
        <v>12</v>
      </c>
      <c r="T24" s="10"/>
      <c r="U24" s="10"/>
      <c r="V24" s="51"/>
      <c r="W24" s="69"/>
      <c r="X24" s="34"/>
      <c r="Y24" s="35"/>
      <c r="Z24" s="70"/>
      <c r="AA24" s="57"/>
      <c r="AB24" s="35"/>
      <c r="AC24" s="35">
        <v>72</v>
      </c>
      <c r="AD24" s="82"/>
      <c r="AE24" s="87"/>
      <c r="AF24" s="35"/>
      <c r="AG24" s="35"/>
      <c r="AH24" s="70"/>
    </row>
    <row r="25" spans="1:34" ht="15.75">
      <c r="A25" s="30" t="s">
        <v>25</v>
      </c>
      <c r="B25" s="27" t="s">
        <v>26</v>
      </c>
      <c r="C25" s="100" t="s">
        <v>118</v>
      </c>
      <c r="D25" s="28" t="s">
        <v>141</v>
      </c>
      <c r="E25" s="28" t="s">
        <v>118</v>
      </c>
      <c r="F25" s="28" t="s">
        <v>118</v>
      </c>
      <c r="G25" s="28" t="s">
        <v>118</v>
      </c>
      <c r="H25" s="104" t="s">
        <v>119</v>
      </c>
      <c r="I25" s="29" t="s">
        <v>118</v>
      </c>
      <c r="J25" s="28" t="s">
        <v>118</v>
      </c>
      <c r="K25" s="28" t="s">
        <v>118</v>
      </c>
      <c r="L25" s="28" t="s">
        <v>118</v>
      </c>
      <c r="M25" s="28" t="s">
        <v>118</v>
      </c>
      <c r="N25" s="104" t="s">
        <v>119</v>
      </c>
      <c r="O25" s="10">
        <f t="shared" si="1"/>
        <v>36</v>
      </c>
      <c r="P25" s="10"/>
      <c r="Q25" s="33">
        <v>36</v>
      </c>
      <c r="R25" s="10">
        <v>28</v>
      </c>
      <c r="S25" s="10">
        <v>8</v>
      </c>
      <c r="T25" s="10"/>
      <c r="U25" s="10"/>
      <c r="V25" s="51"/>
      <c r="W25" s="69"/>
      <c r="X25" s="34"/>
      <c r="Y25" s="35">
        <v>36</v>
      </c>
      <c r="Z25" s="70"/>
      <c r="AA25" s="57"/>
      <c r="AB25" s="35"/>
      <c r="AC25" s="35"/>
      <c r="AD25" s="82"/>
      <c r="AE25" s="87"/>
      <c r="AF25" s="35"/>
      <c r="AG25" s="35"/>
      <c r="AH25" s="70"/>
    </row>
    <row r="26" spans="1:34" ht="15.75">
      <c r="A26" s="30" t="s">
        <v>106</v>
      </c>
      <c r="B26" s="27" t="s">
        <v>18</v>
      </c>
      <c r="C26" s="29" t="s">
        <v>118</v>
      </c>
      <c r="D26" s="28" t="s">
        <v>118</v>
      </c>
      <c r="E26" s="28" t="s">
        <v>118</v>
      </c>
      <c r="F26" s="99" t="s">
        <v>141</v>
      </c>
      <c r="G26" s="28" t="s">
        <v>118</v>
      </c>
      <c r="H26" s="104" t="s">
        <v>119</v>
      </c>
      <c r="I26" s="29" t="s">
        <v>118</v>
      </c>
      <c r="J26" s="28" t="s">
        <v>118</v>
      </c>
      <c r="K26" s="28" t="s">
        <v>118</v>
      </c>
      <c r="L26" s="28" t="s">
        <v>118</v>
      </c>
      <c r="M26" s="28" t="s">
        <v>118</v>
      </c>
      <c r="N26" s="104" t="s">
        <v>119</v>
      </c>
      <c r="O26" s="10">
        <f t="shared" si="1"/>
        <v>36</v>
      </c>
      <c r="P26" s="10"/>
      <c r="Q26" s="33">
        <v>36</v>
      </c>
      <c r="R26" s="10">
        <v>34</v>
      </c>
      <c r="S26" s="10">
        <v>2</v>
      </c>
      <c r="T26" s="10"/>
      <c r="U26" s="10"/>
      <c r="V26" s="51"/>
      <c r="W26" s="69"/>
      <c r="X26" s="34"/>
      <c r="Y26" s="35"/>
      <c r="Z26" s="70"/>
      <c r="AA26" s="57"/>
      <c r="AB26" s="35"/>
      <c r="AC26" s="35">
        <v>36</v>
      </c>
      <c r="AD26" s="82"/>
      <c r="AE26" s="87"/>
      <c r="AF26" s="35"/>
      <c r="AG26" s="35"/>
      <c r="AH26" s="70"/>
    </row>
    <row r="27" spans="1:34" ht="15.75">
      <c r="A27" s="30" t="s">
        <v>153</v>
      </c>
      <c r="B27" s="107" t="s">
        <v>155</v>
      </c>
      <c r="C27" s="29" t="s">
        <v>118</v>
      </c>
      <c r="D27" s="99" t="s">
        <v>151</v>
      </c>
      <c r="E27" s="28" t="s">
        <v>118</v>
      </c>
      <c r="F27" s="28" t="s">
        <v>118</v>
      </c>
      <c r="G27" s="28" t="s">
        <v>118</v>
      </c>
      <c r="H27" s="104" t="s">
        <v>119</v>
      </c>
      <c r="I27" s="29" t="s">
        <v>118</v>
      </c>
      <c r="J27" s="28" t="s">
        <v>118</v>
      </c>
      <c r="K27" s="28" t="s">
        <v>118</v>
      </c>
      <c r="L27" s="28" t="s">
        <v>118</v>
      </c>
      <c r="M27" s="28" t="s">
        <v>118</v>
      </c>
      <c r="N27" s="104" t="s">
        <v>119</v>
      </c>
      <c r="O27" s="10">
        <f t="shared" si="1"/>
        <v>34</v>
      </c>
      <c r="P27" s="10"/>
      <c r="Q27" s="33">
        <v>34</v>
      </c>
      <c r="R27" s="10">
        <v>34</v>
      </c>
      <c r="S27" s="10"/>
      <c r="T27" s="10"/>
      <c r="U27" s="10"/>
      <c r="V27" s="51"/>
      <c r="W27" s="69"/>
      <c r="X27" s="34"/>
      <c r="Y27" s="35">
        <v>34</v>
      </c>
      <c r="Z27" s="70"/>
      <c r="AA27" s="57"/>
      <c r="AB27" s="35"/>
      <c r="AC27" s="35"/>
      <c r="AD27" s="82"/>
      <c r="AE27" s="87"/>
      <c r="AF27" s="35"/>
      <c r="AG27" s="35"/>
      <c r="AH27" s="70"/>
    </row>
    <row r="28" spans="1:34" ht="15.75">
      <c r="A28" s="30" t="s">
        <v>154</v>
      </c>
      <c r="B28" s="107" t="s">
        <v>156</v>
      </c>
      <c r="C28" s="29" t="s">
        <v>118</v>
      </c>
      <c r="D28" s="28" t="s">
        <v>118</v>
      </c>
      <c r="E28" s="28" t="s">
        <v>118</v>
      </c>
      <c r="F28" s="99" t="s">
        <v>141</v>
      </c>
      <c r="G28" s="28" t="s">
        <v>118</v>
      </c>
      <c r="H28" s="104" t="s">
        <v>119</v>
      </c>
      <c r="I28" s="29" t="s">
        <v>118</v>
      </c>
      <c r="J28" s="28" t="s">
        <v>118</v>
      </c>
      <c r="K28" s="28" t="s">
        <v>118</v>
      </c>
      <c r="L28" s="28" t="s">
        <v>118</v>
      </c>
      <c r="M28" s="28" t="s">
        <v>118</v>
      </c>
      <c r="N28" s="104" t="s">
        <v>119</v>
      </c>
      <c r="O28" s="10">
        <f t="shared" si="1"/>
        <v>34</v>
      </c>
      <c r="P28" s="10"/>
      <c r="Q28" s="33">
        <v>34</v>
      </c>
      <c r="R28" s="10">
        <v>16</v>
      </c>
      <c r="S28" s="10">
        <v>18</v>
      </c>
      <c r="T28" s="10"/>
      <c r="U28" s="10"/>
      <c r="V28" s="51"/>
      <c r="W28" s="69"/>
      <c r="X28" s="34"/>
      <c r="Y28" s="35"/>
      <c r="Z28" s="70"/>
      <c r="AA28" s="57"/>
      <c r="AB28" s="35"/>
      <c r="AC28" s="35">
        <v>34</v>
      </c>
      <c r="AD28" s="82"/>
      <c r="AE28" s="87"/>
      <c r="AF28" s="35"/>
      <c r="AG28" s="35"/>
      <c r="AH28" s="70"/>
    </row>
    <row r="29" spans="1:34" ht="15.75">
      <c r="A29" s="30" t="s">
        <v>138</v>
      </c>
      <c r="B29" s="107" t="s">
        <v>137</v>
      </c>
      <c r="C29" s="29" t="s">
        <v>118</v>
      </c>
      <c r="D29" s="28" t="s">
        <v>118</v>
      </c>
      <c r="E29" s="28" t="s">
        <v>118</v>
      </c>
      <c r="F29" s="28" t="s">
        <v>118</v>
      </c>
      <c r="G29" s="28" t="s">
        <v>118</v>
      </c>
      <c r="H29" s="104" t="s">
        <v>119</v>
      </c>
      <c r="I29" s="100" t="s">
        <v>139</v>
      </c>
      <c r="J29" s="28" t="s">
        <v>118</v>
      </c>
      <c r="K29" s="28" t="s">
        <v>118</v>
      </c>
      <c r="L29" s="28" t="s">
        <v>118</v>
      </c>
      <c r="M29" s="28" t="s">
        <v>118</v>
      </c>
      <c r="N29" s="104" t="s">
        <v>119</v>
      </c>
      <c r="O29" s="10">
        <f t="shared" si="1"/>
        <v>70</v>
      </c>
      <c r="P29" s="10"/>
      <c r="Q29" s="33">
        <v>70</v>
      </c>
      <c r="R29" s="10">
        <v>2</v>
      </c>
      <c r="S29" s="10">
        <v>68</v>
      </c>
      <c r="T29" s="10"/>
      <c r="U29" s="10"/>
      <c r="V29" s="51">
        <v>18</v>
      </c>
      <c r="W29" s="69">
        <v>70</v>
      </c>
      <c r="X29" s="34"/>
      <c r="Y29" s="35"/>
      <c r="Z29" s="70"/>
      <c r="AA29" s="57"/>
      <c r="AB29" s="35"/>
      <c r="AC29" s="35"/>
      <c r="AD29" s="82"/>
      <c r="AE29" s="87"/>
      <c r="AF29" s="35"/>
      <c r="AG29" s="35"/>
      <c r="AH29" s="70"/>
    </row>
    <row r="30" spans="1:34" ht="15.75">
      <c r="A30" s="24" t="s">
        <v>28</v>
      </c>
      <c r="B30" s="24" t="s">
        <v>29</v>
      </c>
      <c r="C30" s="148" t="s">
        <v>147</v>
      </c>
      <c r="D30" s="149"/>
      <c r="E30" s="149"/>
      <c r="F30" s="149"/>
      <c r="G30" s="149"/>
      <c r="H30" s="150"/>
      <c r="I30" s="148" t="s">
        <v>148</v>
      </c>
      <c r="J30" s="149"/>
      <c r="K30" s="149"/>
      <c r="L30" s="149"/>
      <c r="M30" s="149"/>
      <c r="N30" s="150"/>
      <c r="O30" s="13">
        <f>SUM(O31:O42)</f>
        <v>586</v>
      </c>
      <c r="P30" s="13">
        <f aca="true" t="shared" si="2" ref="P30:AH30">SUM(P31:P42)</f>
        <v>54</v>
      </c>
      <c r="Q30" s="13">
        <f t="shared" si="2"/>
        <v>532</v>
      </c>
      <c r="R30" s="13">
        <f t="shared" si="2"/>
        <v>300</v>
      </c>
      <c r="S30" s="13">
        <f t="shared" si="2"/>
        <v>232</v>
      </c>
      <c r="T30" s="13">
        <f t="shared" si="2"/>
        <v>0</v>
      </c>
      <c r="U30" s="13">
        <f t="shared" si="2"/>
        <v>0</v>
      </c>
      <c r="V30" s="13">
        <f t="shared" si="2"/>
        <v>0</v>
      </c>
      <c r="W30" s="13">
        <f t="shared" si="2"/>
        <v>140</v>
      </c>
      <c r="X30" s="13">
        <f t="shared" si="2"/>
        <v>16</v>
      </c>
      <c r="Y30" s="13">
        <f t="shared" si="2"/>
        <v>68</v>
      </c>
      <c r="Z30" s="13">
        <f t="shared" si="2"/>
        <v>4</v>
      </c>
      <c r="AA30" s="13">
        <f t="shared" si="2"/>
        <v>0</v>
      </c>
      <c r="AB30" s="13">
        <f t="shared" si="2"/>
        <v>0</v>
      </c>
      <c r="AC30" s="13">
        <f t="shared" si="2"/>
        <v>112</v>
      </c>
      <c r="AD30" s="13">
        <f t="shared" si="2"/>
        <v>8</v>
      </c>
      <c r="AE30" s="13">
        <f t="shared" si="2"/>
        <v>100</v>
      </c>
      <c r="AF30" s="13">
        <f t="shared" si="2"/>
        <v>6</v>
      </c>
      <c r="AG30" s="13">
        <f t="shared" si="2"/>
        <v>112</v>
      </c>
      <c r="AH30" s="13">
        <f t="shared" si="2"/>
        <v>20</v>
      </c>
    </row>
    <row r="31" spans="1:34" ht="15.75">
      <c r="A31" s="26" t="s">
        <v>59</v>
      </c>
      <c r="B31" s="32" t="s">
        <v>30</v>
      </c>
      <c r="C31" s="29" t="s">
        <v>118</v>
      </c>
      <c r="D31" s="99" t="s">
        <v>141</v>
      </c>
      <c r="E31" s="28" t="s">
        <v>118</v>
      </c>
      <c r="F31" s="28" t="s">
        <v>118</v>
      </c>
      <c r="G31" s="28" t="s">
        <v>118</v>
      </c>
      <c r="H31" s="104" t="s">
        <v>119</v>
      </c>
      <c r="I31" s="29" t="s">
        <v>118</v>
      </c>
      <c r="J31" s="28" t="s">
        <v>118</v>
      </c>
      <c r="K31" s="28" t="s">
        <v>118</v>
      </c>
      <c r="L31" s="28" t="s">
        <v>118</v>
      </c>
      <c r="M31" s="28" t="s">
        <v>118</v>
      </c>
      <c r="N31" s="104" t="s">
        <v>119</v>
      </c>
      <c r="O31" s="36">
        <f>P31+Q31</f>
        <v>32</v>
      </c>
      <c r="P31" s="10"/>
      <c r="Q31" s="37">
        <v>32</v>
      </c>
      <c r="R31" s="36">
        <f>Q31-S31-T31-U31</f>
        <v>10</v>
      </c>
      <c r="S31" s="10">
        <v>22</v>
      </c>
      <c r="T31" s="12"/>
      <c r="U31" s="12"/>
      <c r="V31" s="53"/>
      <c r="W31" s="69"/>
      <c r="X31" s="34"/>
      <c r="Y31" s="35">
        <v>32</v>
      </c>
      <c r="Z31" s="70"/>
      <c r="AA31" s="57"/>
      <c r="AB31" s="35"/>
      <c r="AC31" s="35"/>
      <c r="AD31" s="82"/>
      <c r="AE31" s="87"/>
      <c r="AF31" s="35"/>
      <c r="AG31" s="35"/>
      <c r="AH31" s="70"/>
    </row>
    <row r="32" spans="1:34" ht="16.5" customHeight="1">
      <c r="A32" s="26" t="s">
        <v>60</v>
      </c>
      <c r="B32" s="32" t="s">
        <v>31</v>
      </c>
      <c r="C32" s="29" t="s">
        <v>118</v>
      </c>
      <c r="D32" s="28" t="s">
        <v>118</v>
      </c>
      <c r="E32" s="28" t="s">
        <v>118</v>
      </c>
      <c r="F32" s="28" t="s">
        <v>118</v>
      </c>
      <c r="G32" s="28" t="s">
        <v>118</v>
      </c>
      <c r="H32" s="105" t="s">
        <v>142</v>
      </c>
      <c r="I32" s="29" t="s">
        <v>118</v>
      </c>
      <c r="J32" s="28" t="s">
        <v>118</v>
      </c>
      <c r="K32" s="28" t="s">
        <v>118</v>
      </c>
      <c r="L32" s="28" t="s">
        <v>118</v>
      </c>
      <c r="M32" s="28" t="s">
        <v>118</v>
      </c>
      <c r="N32" s="104" t="s">
        <v>119</v>
      </c>
      <c r="O32" s="36">
        <f aca="true" t="shared" si="3" ref="O32:O42">P32+Q32</f>
        <v>50</v>
      </c>
      <c r="P32" s="10">
        <v>10</v>
      </c>
      <c r="Q32" s="37">
        <v>40</v>
      </c>
      <c r="R32" s="36">
        <f aca="true" t="shared" si="4" ref="R32:R42">Q32-S32-T32-U32</f>
        <v>0</v>
      </c>
      <c r="S32" s="10">
        <v>40</v>
      </c>
      <c r="T32" s="12"/>
      <c r="U32" s="12"/>
      <c r="V32" s="53"/>
      <c r="W32" s="69"/>
      <c r="X32" s="34"/>
      <c r="Y32" s="35"/>
      <c r="Z32" s="70"/>
      <c r="AA32" s="57"/>
      <c r="AB32" s="35"/>
      <c r="AC32" s="35"/>
      <c r="AD32" s="82"/>
      <c r="AE32" s="87"/>
      <c r="AF32" s="35"/>
      <c r="AG32" s="35">
        <v>40</v>
      </c>
      <c r="AH32" s="70">
        <v>10</v>
      </c>
    </row>
    <row r="33" spans="1:34" ht="15.75">
      <c r="A33" s="26" t="s">
        <v>61</v>
      </c>
      <c r="B33" s="32" t="s">
        <v>32</v>
      </c>
      <c r="C33" s="29" t="s">
        <v>118</v>
      </c>
      <c r="D33" s="28" t="s">
        <v>118</v>
      </c>
      <c r="E33" s="28" t="s">
        <v>118</v>
      </c>
      <c r="F33" s="99" t="s">
        <v>141</v>
      </c>
      <c r="G33" s="28" t="s">
        <v>118</v>
      </c>
      <c r="H33" s="104" t="s">
        <v>119</v>
      </c>
      <c r="I33" s="29" t="s">
        <v>118</v>
      </c>
      <c r="J33" s="28" t="s">
        <v>118</v>
      </c>
      <c r="K33" s="28" t="s">
        <v>118</v>
      </c>
      <c r="L33" s="28" t="s">
        <v>118</v>
      </c>
      <c r="M33" s="28" t="s">
        <v>118</v>
      </c>
      <c r="N33" s="104" t="s">
        <v>119</v>
      </c>
      <c r="O33" s="36">
        <f t="shared" si="3"/>
        <v>40</v>
      </c>
      <c r="P33" s="10">
        <v>4</v>
      </c>
      <c r="Q33" s="37">
        <v>36</v>
      </c>
      <c r="R33" s="36">
        <f t="shared" si="4"/>
        <v>34</v>
      </c>
      <c r="S33" s="10">
        <v>2</v>
      </c>
      <c r="T33" s="12"/>
      <c r="U33" s="12"/>
      <c r="V33" s="53"/>
      <c r="W33" s="69"/>
      <c r="X33" s="34"/>
      <c r="Y33" s="35">
        <v>36</v>
      </c>
      <c r="Z33" s="70">
        <v>4</v>
      </c>
      <c r="AA33" s="57"/>
      <c r="AB33" s="35"/>
      <c r="AC33" s="35"/>
      <c r="AD33" s="82"/>
      <c r="AE33" s="87"/>
      <c r="AF33" s="35"/>
      <c r="AG33" s="35"/>
      <c r="AH33" s="70"/>
    </row>
    <row r="34" spans="1:34" ht="15.75">
      <c r="A34" s="26" t="s">
        <v>62</v>
      </c>
      <c r="B34" s="32" t="s">
        <v>33</v>
      </c>
      <c r="C34" s="29" t="s">
        <v>118</v>
      </c>
      <c r="D34" s="28" t="s">
        <v>118</v>
      </c>
      <c r="E34" s="28" t="s">
        <v>118</v>
      </c>
      <c r="F34" s="28" t="s">
        <v>118</v>
      </c>
      <c r="G34" s="28" t="s">
        <v>118</v>
      </c>
      <c r="H34" s="105" t="s">
        <v>142</v>
      </c>
      <c r="I34" s="29" t="s">
        <v>118</v>
      </c>
      <c r="J34" s="28" t="s">
        <v>118</v>
      </c>
      <c r="K34" s="28" t="s">
        <v>118</v>
      </c>
      <c r="L34" s="28" t="s">
        <v>118</v>
      </c>
      <c r="M34" s="28" t="s">
        <v>118</v>
      </c>
      <c r="N34" s="104" t="s">
        <v>119</v>
      </c>
      <c r="O34" s="36">
        <f t="shared" si="3"/>
        <v>78</v>
      </c>
      <c r="P34" s="10">
        <v>10</v>
      </c>
      <c r="Q34" s="37">
        <v>68</v>
      </c>
      <c r="R34" s="36">
        <f t="shared" si="4"/>
        <v>32</v>
      </c>
      <c r="S34" s="10">
        <v>36</v>
      </c>
      <c r="T34" s="12"/>
      <c r="U34" s="12"/>
      <c r="V34" s="53"/>
      <c r="W34" s="69"/>
      <c r="X34" s="34"/>
      <c r="Y34" s="35"/>
      <c r="Z34" s="70"/>
      <c r="AA34" s="57"/>
      <c r="AB34" s="35"/>
      <c r="AC34" s="35"/>
      <c r="AD34" s="82"/>
      <c r="AE34" s="87">
        <v>36</v>
      </c>
      <c r="AF34" s="35"/>
      <c r="AG34" s="35">
        <v>32</v>
      </c>
      <c r="AH34" s="70">
        <v>10</v>
      </c>
    </row>
    <row r="35" spans="1:34" ht="15.75">
      <c r="A35" s="26" t="s">
        <v>63</v>
      </c>
      <c r="B35" s="93" t="s">
        <v>116</v>
      </c>
      <c r="C35" s="100" t="s">
        <v>141</v>
      </c>
      <c r="D35" s="28" t="s">
        <v>118</v>
      </c>
      <c r="E35" s="28" t="s">
        <v>118</v>
      </c>
      <c r="F35" s="28" t="s">
        <v>118</v>
      </c>
      <c r="G35" s="28" t="s">
        <v>118</v>
      </c>
      <c r="H35" s="104" t="s">
        <v>119</v>
      </c>
      <c r="I35" s="29" t="s">
        <v>118</v>
      </c>
      <c r="J35" s="28" t="s">
        <v>118</v>
      </c>
      <c r="K35" s="28" t="s">
        <v>118</v>
      </c>
      <c r="L35" s="28" t="s">
        <v>118</v>
      </c>
      <c r="M35" s="28" t="s">
        <v>118</v>
      </c>
      <c r="N35" s="104" t="s">
        <v>119</v>
      </c>
      <c r="O35" s="36">
        <f t="shared" si="3"/>
        <v>32</v>
      </c>
      <c r="P35" s="10"/>
      <c r="Q35" s="37">
        <v>32</v>
      </c>
      <c r="R35" s="36">
        <f t="shared" si="4"/>
        <v>22</v>
      </c>
      <c r="S35" s="10">
        <v>10</v>
      </c>
      <c r="T35" s="12"/>
      <c r="U35" s="12"/>
      <c r="V35" s="53"/>
      <c r="W35" s="69">
        <v>32</v>
      </c>
      <c r="X35" s="34"/>
      <c r="Y35" s="35"/>
      <c r="Z35" s="70"/>
      <c r="AA35" s="57"/>
      <c r="AB35" s="35"/>
      <c r="AC35" s="35"/>
      <c r="AD35" s="82"/>
      <c r="AE35" s="87"/>
      <c r="AF35" s="35"/>
      <c r="AG35" s="35"/>
      <c r="AH35" s="70"/>
    </row>
    <row r="36" spans="1:34" ht="15.75">
      <c r="A36" s="26" t="s">
        <v>64</v>
      </c>
      <c r="B36" s="93" t="s">
        <v>34</v>
      </c>
      <c r="C36" s="100" t="s">
        <v>141</v>
      </c>
      <c r="D36" s="28" t="s">
        <v>118</v>
      </c>
      <c r="E36" s="28" t="s">
        <v>118</v>
      </c>
      <c r="F36" s="28" t="s">
        <v>118</v>
      </c>
      <c r="G36" s="28" t="s">
        <v>118</v>
      </c>
      <c r="H36" s="104" t="s">
        <v>119</v>
      </c>
      <c r="I36" s="29" t="s">
        <v>118</v>
      </c>
      <c r="J36" s="28" t="s">
        <v>118</v>
      </c>
      <c r="K36" s="28" t="s">
        <v>118</v>
      </c>
      <c r="L36" s="28" t="s">
        <v>118</v>
      </c>
      <c r="M36" s="28" t="s">
        <v>118</v>
      </c>
      <c r="N36" s="104" t="s">
        <v>119</v>
      </c>
      <c r="O36" s="36">
        <f t="shared" si="3"/>
        <v>40</v>
      </c>
      <c r="P36" s="10">
        <v>4</v>
      </c>
      <c r="Q36" s="37">
        <v>36</v>
      </c>
      <c r="R36" s="36">
        <f t="shared" si="4"/>
        <v>36</v>
      </c>
      <c r="S36" s="10"/>
      <c r="T36" s="12"/>
      <c r="U36" s="12"/>
      <c r="V36" s="53"/>
      <c r="W36" s="69">
        <v>36</v>
      </c>
      <c r="X36" s="34">
        <v>4</v>
      </c>
      <c r="Y36" s="35"/>
      <c r="Z36" s="70"/>
      <c r="AA36" s="57"/>
      <c r="AB36" s="35"/>
      <c r="AC36" s="35"/>
      <c r="AD36" s="82"/>
      <c r="AE36" s="87"/>
      <c r="AF36" s="35"/>
      <c r="AG36" s="35"/>
      <c r="AH36" s="70"/>
    </row>
    <row r="37" spans="1:34" ht="28.5" customHeight="1">
      <c r="A37" s="26" t="s">
        <v>65</v>
      </c>
      <c r="B37" s="93" t="s">
        <v>35</v>
      </c>
      <c r="C37" s="29" t="s">
        <v>118</v>
      </c>
      <c r="D37" s="28" t="s">
        <v>118</v>
      </c>
      <c r="E37" s="28" t="s">
        <v>118</v>
      </c>
      <c r="F37" s="28" t="s">
        <v>118</v>
      </c>
      <c r="G37" s="99" t="s">
        <v>141</v>
      </c>
      <c r="H37" s="104" t="s">
        <v>118</v>
      </c>
      <c r="I37" s="29" t="s">
        <v>118</v>
      </c>
      <c r="J37" s="28" t="s">
        <v>118</v>
      </c>
      <c r="K37" s="28" t="s">
        <v>118</v>
      </c>
      <c r="L37" s="28" t="s">
        <v>118</v>
      </c>
      <c r="M37" s="28" t="s">
        <v>118</v>
      </c>
      <c r="N37" s="104" t="s">
        <v>119</v>
      </c>
      <c r="O37" s="36">
        <f t="shared" si="3"/>
        <v>42</v>
      </c>
      <c r="P37" s="10">
        <v>6</v>
      </c>
      <c r="Q37" s="37">
        <v>36</v>
      </c>
      <c r="R37" s="36">
        <f t="shared" si="4"/>
        <v>6</v>
      </c>
      <c r="S37" s="10">
        <v>30</v>
      </c>
      <c r="T37" s="12"/>
      <c r="U37" s="12"/>
      <c r="V37" s="53"/>
      <c r="W37" s="69"/>
      <c r="X37" s="34"/>
      <c r="Y37" s="35"/>
      <c r="Z37" s="70"/>
      <c r="AA37" s="57"/>
      <c r="AB37" s="35"/>
      <c r="AC37" s="35"/>
      <c r="AD37" s="82"/>
      <c r="AE37" s="87">
        <v>36</v>
      </c>
      <c r="AF37" s="35">
        <v>6</v>
      </c>
      <c r="AG37" s="35"/>
      <c r="AH37" s="70"/>
    </row>
    <row r="38" spans="1:34" ht="15.75">
      <c r="A38" s="26" t="s">
        <v>66</v>
      </c>
      <c r="B38" s="93" t="s">
        <v>36</v>
      </c>
      <c r="C38" s="100" t="s">
        <v>141</v>
      </c>
      <c r="D38" s="28" t="s">
        <v>118</v>
      </c>
      <c r="E38" s="28" t="s">
        <v>118</v>
      </c>
      <c r="F38" s="28" t="s">
        <v>118</v>
      </c>
      <c r="G38" s="28" t="s">
        <v>118</v>
      </c>
      <c r="H38" s="104" t="s">
        <v>119</v>
      </c>
      <c r="I38" s="29" t="s">
        <v>118</v>
      </c>
      <c r="J38" s="28" t="s">
        <v>118</v>
      </c>
      <c r="K38" s="28" t="s">
        <v>118</v>
      </c>
      <c r="L38" s="28" t="s">
        <v>118</v>
      </c>
      <c r="M38" s="28" t="s">
        <v>118</v>
      </c>
      <c r="N38" s="104" t="s">
        <v>119</v>
      </c>
      <c r="O38" s="36">
        <f t="shared" si="3"/>
        <v>42</v>
      </c>
      <c r="P38" s="10">
        <v>6</v>
      </c>
      <c r="Q38" s="37">
        <v>36</v>
      </c>
      <c r="R38" s="36">
        <f t="shared" si="4"/>
        <v>36</v>
      </c>
      <c r="S38" s="10"/>
      <c r="T38" s="12"/>
      <c r="U38" s="12"/>
      <c r="V38" s="53"/>
      <c r="W38" s="69">
        <v>36</v>
      </c>
      <c r="X38" s="34">
        <v>6</v>
      </c>
      <c r="Y38" s="35"/>
      <c r="Z38" s="70"/>
      <c r="AA38" s="57"/>
      <c r="AB38" s="35"/>
      <c r="AC38" s="35"/>
      <c r="AD38" s="82"/>
      <c r="AE38" s="87"/>
      <c r="AF38" s="35"/>
      <c r="AG38" s="35"/>
      <c r="AH38" s="70"/>
    </row>
    <row r="39" spans="1:34" ht="31.5" customHeight="1">
      <c r="A39" s="26" t="s">
        <v>67</v>
      </c>
      <c r="B39" s="93" t="s">
        <v>117</v>
      </c>
      <c r="C39" s="29" t="s">
        <v>118</v>
      </c>
      <c r="D39" s="28" t="s">
        <v>118</v>
      </c>
      <c r="E39" s="28" t="s">
        <v>118</v>
      </c>
      <c r="F39" s="99" t="s">
        <v>141</v>
      </c>
      <c r="G39" s="28" t="s">
        <v>118</v>
      </c>
      <c r="H39" s="104" t="s">
        <v>118</v>
      </c>
      <c r="I39" s="29" t="s">
        <v>118</v>
      </c>
      <c r="J39" s="28" t="s">
        <v>118</v>
      </c>
      <c r="K39" s="28" t="s">
        <v>118</v>
      </c>
      <c r="L39" s="28" t="s">
        <v>118</v>
      </c>
      <c r="M39" s="28" t="s">
        <v>118</v>
      </c>
      <c r="N39" s="104" t="s">
        <v>119</v>
      </c>
      <c r="O39" s="36">
        <f t="shared" si="3"/>
        <v>86</v>
      </c>
      <c r="P39" s="10">
        <v>6</v>
      </c>
      <c r="Q39" s="37">
        <v>80</v>
      </c>
      <c r="R39" s="36">
        <f t="shared" si="4"/>
        <v>48</v>
      </c>
      <c r="S39" s="10">
        <v>32</v>
      </c>
      <c r="T39" s="12"/>
      <c r="U39" s="12"/>
      <c r="V39" s="53"/>
      <c r="W39" s="69"/>
      <c r="X39" s="34"/>
      <c r="Y39" s="35"/>
      <c r="Z39" s="70"/>
      <c r="AA39" s="57"/>
      <c r="AB39" s="35"/>
      <c r="AC39" s="35">
        <v>80</v>
      </c>
      <c r="AD39" s="82">
        <v>6</v>
      </c>
      <c r="AE39" s="87"/>
      <c r="AF39" s="35"/>
      <c r="AG39" s="35"/>
      <c r="AH39" s="70"/>
    </row>
    <row r="40" spans="1:34" ht="15.75">
      <c r="A40" s="30" t="s">
        <v>146</v>
      </c>
      <c r="B40" s="93" t="s">
        <v>37</v>
      </c>
      <c r="C40" s="100" t="s">
        <v>141</v>
      </c>
      <c r="D40" s="28" t="s">
        <v>118</v>
      </c>
      <c r="E40" s="28" t="s">
        <v>118</v>
      </c>
      <c r="F40" s="28" t="s">
        <v>118</v>
      </c>
      <c r="G40" s="28" t="s">
        <v>118</v>
      </c>
      <c r="H40" s="104" t="s">
        <v>118</v>
      </c>
      <c r="I40" s="29" t="s">
        <v>118</v>
      </c>
      <c r="J40" s="28" t="s">
        <v>118</v>
      </c>
      <c r="K40" s="28" t="s">
        <v>118</v>
      </c>
      <c r="L40" s="28" t="s">
        <v>118</v>
      </c>
      <c r="M40" s="28" t="s">
        <v>118</v>
      </c>
      <c r="N40" s="104" t="s">
        <v>119</v>
      </c>
      <c r="O40" s="36">
        <f t="shared" si="3"/>
        <v>42</v>
      </c>
      <c r="P40" s="10">
        <v>6</v>
      </c>
      <c r="Q40" s="37">
        <v>36</v>
      </c>
      <c r="R40" s="36">
        <f t="shared" si="4"/>
        <v>36</v>
      </c>
      <c r="S40" s="10"/>
      <c r="T40" s="12"/>
      <c r="U40" s="12"/>
      <c r="V40" s="53"/>
      <c r="W40" s="69">
        <v>36</v>
      </c>
      <c r="X40" s="34">
        <v>6</v>
      </c>
      <c r="Y40" s="35"/>
      <c r="Z40" s="70"/>
      <c r="AA40" s="57"/>
      <c r="AB40" s="35"/>
      <c r="AC40" s="35"/>
      <c r="AD40" s="82"/>
      <c r="AE40" s="87"/>
      <c r="AF40" s="35"/>
      <c r="AG40" s="35"/>
      <c r="AH40" s="70"/>
    </row>
    <row r="41" spans="1:34" ht="31.5" customHeight="1">
      <c r="A41" s="30" t="s">
        <v>68</v>
      </c>
      <c r="B41" s="93" t="s">
        <v>105</v>
      </c>
      <c r="C41" s="29" t="s">
        <v>118</v>
      </c>
      <c r="D41" s="28" t="s">
        <v>118</v>
      </c>
      <c r="E41" s="28" t="s">
        <v>118</v>
      </c>
      <c r="F41" s="99" t="s">
        <v>151</v>
      </c>
      <c r="G41" s="28" t="s">
        <v>118</v>
      </c>
      <c r="H41" s="104" t="s">
        <v>118</v>
      </c>
      <c r="I41" s="29" t="s">
        <v>118</v>
      </c>
      <c r="J41" s="28" t="s">
        <v>118</v>
      </c>
      <c r="K41" s="28" t="s">
        <v>118</v>
      </c>
      <c r="L41" s="28" t="s">
        <v>118</v>
      </c>
      <c r="M41" s="28" t="s">
        <v>118</v>
      </c>
      <c r="N41" s="104" t="s">
        <v>119</v>
      </c>
      <c r="O41" s="36">
        <f t="shared" si="3"/>
        <v>34</v>
      </c>
      <c r="P41" s="10">
        <v>2</v>
      </c>
      <c r="Q41" s="37">
        <v>32</v>
      </c>
      <c r="R41" s="36">
        <f t="shared" si="4"/>
        <v>32</v>
      </c>
      <c r="S41" s="10">
        <v>0</v>
      </c>
      <c r="T41" s="12"/>
      <c r="U41" s="12"/>
      <c r="V41" s="53"/>
      <c r="W41" s="69"/>
      <c r="X41" s="34"/>
      <c r="Y41" s="35"/>
      <c r="Z41" s="70"/>
      <c r="AA41" s="57"/>
      <c r="AB41" s="35"/>
      <c r="AC41" s="35">
        <v>32</v>
      </c>
      <c r="AD41" s="82">
        <v>2</v>
      </c>
      <c r="AE41" s="87"/>
      <c r="AF41" s="35"/>
      <c r="AG41" s="35"/>
      <c r="AH41" s="70"/>
    </row>
    <row r="42" spans="1:34" ht="15.75">
      <c r="A42" s="30" t="s">
        <v>107</v>
      </c>
      <c r="B42" s="32" t="s">
        <v>14</v>
      </c>
      <c r="C42" s="29" t="s">
        <v>118</v>
      </c>
      <c r="D42" s="28" t="s">
        <v>118</v>
      </c>
      <c r="E42" s="28" t="s">
        <v>118</v>
      </c>
      <c r="F42" s="28" t="s">
        <v>118</v>
      </c>
      <c r="G42" s="28" t="s">
        <v>118</v>
      </c>
      <c r="H42" s="105" t="s">
        <v>142</v>
      </c>
      <c r="I42" s="29" t="s">
        <v>118</v>
      </c>
      <c r="J42" s="28" t="s">
        <v>118</v>
      </c>
      <c r="K42" s="28" t="s">
        <v>118</v>
      </c>
      <c r="L42" s="28" t="s">
        <v>118</v>
      </c>
      <c r="M42" s="28" t="s">
        <v>118</v>
      </c>
      <c r="N42" s="104" t="s">
        <v>119</v>
      </c>
      <c r="O42" s="36">
        <f t="shared" si="3"/>
        <v>68</v>
      </c>
      <c r="P42" s="10"/>
      <c r="Q42" s="37">
        <v>68</v>
      </c>
      <c r="R42" s="36">
        <f t="shared" si="4"/>
        <v>8</v>
      </c>
      <c r="S42" s="10">
        <v>60</v>
      </c>
      <c r="T42" s="12"/>
      <c r="U42" s="12"/>
      <c r="V42" s="53"/>
      <c r="W42" s="69"/>
      <c r="X42" s="34"/>
      <c r="Y42" s="35"/>
      <c r="Z42" s="70"/>
      <c r="AA42" s="57"/>
      <c r="AB42" s="35"/>
      <c r="AC42" s="35"/>
      <c r="AD42" s="82"/>
      <c r="AE42" s="87">
        <v>28</v>
      </c>
      <c r="AF42" s="35"/>
      <c r="AG42" s="35">
        <v>40</v>
      </c>
      <c r="AH42" s="70"/>
    </row>
    <row r="43" spans="1:34" ht="15.75">
      <c r="A43" s="24" t="s">
        <v>92</v>
      </c>
      <c r="B43" s="24" t="s">
        <v>58</v>
      </c>
      <c r="C43" s="148" t="s">
        <v>160</v>
      </c>
      <c r="D43" s="149"/>
      <c r="E43" s="149"/>
      <c r="F43" s="149"/>
      <c r="G43" s="149"/>
      <c r="H43" s="150"/>
      <c r="I43" s="148" t="s">
        <v>145</v>
      </c>
      <c r="J43" s="149"/>
      <c r="K43" s="149"/>
      <c r="L43" s="149"/>
      <c r="M43" s="149"/>
      <c r="N43" s="150"/>
      <c r="O43" s="25">
        <f aca="true" t="shared" si="5" ref="O43:AH43">O44+O51</f>
        <v>1538</v>
      </c>
      <c r="P43" s="25">
        <f t="shared" si="5"/>
        <v>126</v>
      </c>
      <c r="Q43" s="25">
        <f t="shared" si="5"/>
        <v>1412</v>
      </c>
      <c r="R43" s="25">
        <f t="shared" si="5"/>
        <v>266</v>
      </c>
      <c r="S43" s="25">
        <f t="shared" si="5"/>
        <v>226</v>
      </c>
      <c r="T43" s="25">
        <f t="shared" si="5"/>
        <v>900</v>
      </c>
      <c r="U43" s="25">
        <f t="shared" si="5"/>
        <v>20</v>
      </c>
      <c r="V43" s="50">
        <f t="shared" si="5"/>
        <v>88</v>
      </c>
      <c r="W43" s="67">
        <f t="shared" si="5"/>
        <v>188</v>
      </c>
      <c r="X43" s="25">
        <f t="shared" si="5"/>
        <v>2</v>
      </c>
      <c r="Y43" s="25">
        <f t="shared" si="5"/>
        <v>372</v>
      </c>
      <c r="Z43" s="68">
        <f t="shared" si="5"/>
        <v>38</v>
      </c>
      <c r="AA43" s="56">
        <f t="shared" si="5"/>
        <v>184</v>
      </c>
      <c r="AB43" s="25">
        <f t="shared" si="5"/>
        <v>18</v>
      </c>
      <c r="AC43" s="25">
        <f t="shared" si="5"/>
        <v>252</v>
      </c>
      <c r="AD43" s="50">
        <f t="shared" si="5"/>
        <v>34</v>
      </c>
      <c r="AE43" s="67">
        <f t="shared" si="5"/>
        <v>132</v>
      </c>
      <c r="AF43" s="25">
        <f t="shared" si="5"/>
        <v>12</v>
      </c>
      <c r="AG43" s="25">
        <f t="shared" si="5"/>
        <v>284</v>
      </c>
      <c r="AH43" s="68">
        <f t="shared" si="5"/>
        <v>22</v>
      </c>
    </row>
    <row r="44" spans="1:34" ht="44.25" customHeight="1">
      <c r="A44" s="94" t="s">
        <v>38</v>
      </c>
      <c r="B44" s="31" t="s">
        <v>39</v>
      </c>
      <c r="C44" s="148" t="s">
        <v>157</v>
      </c>
      <c r="D44" s="149"/>
      <c r="E44" s="149"/>
      <c r="F44" s="149"/>
      <c r="G44" s="149"/>
      <c r="H44" s="150"/>
      <c r="I44" s="148" t="s">
        <v>144</v>
      </c>
      <c r="J44" s="149"/>
      <c r="K44" s="149"/>
      <c r="L44" s="149"/>
      <c r="M44" s="149"/>
      <c r="N44" s="150"/>
      <c r="O44" s="25">
        <f>O45+O46+O47+O48+O49</f>
        <v>802</v>
      </c>
      <c r="P44" s="25">
        <f aca="true" t="shared" si="6" ref="P44:AH44">P45+P46+P47+P48+P49</f>
        <v>58</v>
      </c>
      <c r="Q44" s="25">
        <f t="shared" si="6"/>
        <v>744</v>
      </c>
      <c r="R44" s="25">
        <f t="shared" si="6"/>
        <v>114</v>
      </c>
      <c r="S44" s="25">
        <f t="shared" si="6"/>
        <v>150</v>
      </c>
      <c r="T44" s="25">
        <f t="shared" si="6"/>
        <v>468</v>
      </c>
      <c r="U44" s="25">
        <f t="shared" si="6"/>
        <v>12</v>
      </c>
      <c r="V44" s="50">
        <f>SUM(V45:V50)</f>
        <v>48</v>
      </c>
      <c r="W44" s="67">
        <f t="shared" si="6"/>
        <v>188</v>
      </c>
      <c r="X44" s="25">
        <f t="shared" si="6"/>
        <v>2</v>
      </c>
      <c r="Y44" s="25">
        <f t="shared" si="6"/>
        <v>372</v>
      </c>
      <c r="Z44" s="68">
        <f t="shared" si="6"/>
        <v>38</v>
      </c>
      <c r="AA44" s="56">
        <f t="shared" si="6"/>
        <v>184</v>
      </c>
      <c r="AB44" s="25">
        <f t="shared" si="6"/>
        <v>18</v>
      </c>
      <c r="AC44" s="25">
        <f t="shared" si="6"/>
        <v>0</v>
      </c>
      <c r="AD44" s="50">
        <f t="shared" si="6"/>
        <v>0</v>
      </c>
      <c r="AE44" s="67">
        <f t="shared" si="6"/>
        <v>0</v>
      </c>
      <c r="AF44" s="25">
        <f t="shared" si="6"/>
        <v>0</v>
      </c>
      <c r="AG44" s="25">
        <f t="shared" si="6"/>
        <v>0</v>
      </c>
      <c r="AH44" s="68">
        <f t="shared" si="6"/>
        <v>0</v>
      </c>
    </row>
    <row r="45" spans="1:34" ht="73.5" customHeight="1">
      <c r="A45" s="95" t="s">
        <v>40</v>
      </c>
      <c r="B45" s="32" t="s">
        <v>108</v>
      </c>
      <c r="C45" s="29" t="s">
        <v>118</v>
      </c>
      <c r="D45" s="28" t="s">
        <v>118</v>
      </c>
      <c r="E45" s="28" t="s">
        <v>118</v>
      </c>
      <c r="F45" s="28" t="s">
        <v>118</v>
      </c>
      <c r="G45" s="28" t="s">
        <v>118</v>
      </c>
      <c r="H45" s="104" t="s">
        <v>119</v>
      </c>
      <c r="I45" s="29" t="s">
        <v>118</v>
      </c>
      <c r="J45" s="99" t="s">
        <v>139</v>
      </c>
      <c r="K45" s="28" t="s">
        <v>118</v>
      </c>
      <c r="L45" s="28" t="s">
        <v>118</v>
      </c>
      <c r="M45" s="28" t="s">
        <v>118</v>
      </c>
      <c r="N45" s="104" t="s">
        <v>119</v>
      </c>
      <c r="O45" s="12">
        <f>P45+Q45</f>
        <v>112</v>
      </c>
      <c r="P45" s="12">
        <v>22</v>
      </c>
      <c r="Q45" s="33">
        <v>90</v>
      </c>
      <c r="R45" s="12">
        <f>Q45-S45-T45-U45</f>
        <v>44</v>
      </c>
      <c r="S45" s="12">
        <v>42</v>
      </c>
      <c r="T45" s="12"/>
      <c r="U45" s="12">
        <v>4</v>
      </c>
      <c r="V45" s="53">
        <v>8</v>
      </c>
      <c r="W45" s="69">
        <v>40</v>
      </c>
      <c r="X45" s="34">
        <v>2</v>
      </c>
      <c r="Y45" s="35">
        <v>50</v>
      </c>
      <c r="Z45" s="70">
        <v>20</v>
      </c>
      <c r="AA45" s="57"/>
      <c r="AB45" s="35"/>
      <c r="AC45" s="35"/>
      <c r="AD45" s="82"/>
      <c r="AE45" s="87"/>
      <c r="AF45" s="35"/>
      <c r="AG45" s="35"/>
      <c r="AH45" s="70"/>
    </row>
    <row r="46" spans="1:34" ht="83.25" customHeight="1">
      <c r="A46" s="95" t="s">
        <v>41</v>
      </c>
      <c r="B46" s="32" t="s">
        <v>109</v>
      </c>
      <c r="C46" s="29" t="s">
        <v>118</v>
      </c>
      <c r="D46" s="28" t="s">
        <v>118</v>
      </c>
      <c r="E46" s="28" t="s">
        <v>118</v>
      </c>
      <c r="F46" s="28" t="s">
        <v>118</v>
      </c>
      <c r="G46" s="28" t="s">
        <v>118</v>
      </c>
      <c r="H46" s="104" t="s">
        <v>119</v>
      </c>
      <c r="I46" s="29" t="s">
        <v>118</v>
      </c>
      <c r="J46" s="99" t="s">
        <v>139</v>
      </c>
      <c r="K46" s="28" t="s">
        <v>118</v>
      </c>
      <c r="L46" s="28" t="s">
        <v>118</v>
      </c>
      <c r="M46" s="28" t="s">
        <v>118</v>
      </c>
      <c r="N46" s="104" t="s">
        <v>119</v>
      </c>
      <c r="O46" s="12">
        <f>P46+Q46</f>
        <v>108</v>
      </c>
      <c r="P46" s="12">
        <v>18</v>
      </c>
      <c r="Q46" s="33">
        <v>90</v>
      </c>
      <c r="R46" s="12">
        <f>Q46-S46-T46-U46</f>
        <v>26</v>
      </c>
      <c r="S46" s="12">
        <v>60</v>
      </c>
      <c r="T46" s="12"/>
      <c r="U46" s="12">
        <v>4</v>
      </c>
      <c r="V46" s="53">
        <v>8</v>
      </c>
      <c r="W46" s="69">
        <v>40</v>
      </c>
      <c r="X46" s="34"/>
      <c r="Y46" s="35">
        <v>50</v>
      </c>
      <c r="Z46" s="70">
        <v>18</v>
      </c>
      <c r="AA46" s="57"/>
      <c r="AB46" s="35"/>
      <c r="AC46" s="35"/>
      <c r="AD46" s="82"/>
      <c r="AE46" s="87"/>
      <c r="AF46" s="35"/>
      <c r="AG46" s="35"/>
      <c r="AH46" s="70"/>
    </row>
    <row r="47" spans="1:34" ht="68.25" customHeight="1">
      <c r="A47" s="95" t="s">
        <v>42</v>
      </c>
      <c r="B47" s="32" t="s">
        <v>110</v>
      </c>
      <c r="C47" s="29" t="s">
        <v>118</v>
      </c>
      <c r="D47" s="28" t="s">
        <v>118</v>
      </c>
      <c r="E47" s="28" t="s">
        <v>118</v>
      </c>
      <c r="F47" s="28" t="s">
        <v>118</v>
      </c>
      <c r="G47" s="28" t="s">
        <v>118</v>
      </c>
      <c r="H47" s="104" t="s">
        <v>119</v>
      </c>
      <c r="I47" s="29" t="s">
        <v>118</v>
      </c>
      <c r="J47" s="28" t="s">
        <v>118</v>
      </c>
      <c r="K47" s="99" t="s">
        <v>139</v>
      </c>
      <c r="L47" s="28" t="s">
        <v>118</v>
      </c>
      <c r="M47" s="28" t="s">
        <v>118</v>
      </c>
      <c r="N47" s="104" t="s">
        <v>119</v>
      </c>
      <c r="O47" s="12">
        <f>P47+Q47</f>
        <v>114</v>
      </c>
      <c r="P47" s="12">
        <v>18</v>
      </c>
      <c r="Q47" s="33">
        <v>96</v>
      </c>
      <c r="R47" s="12">
        <f>Q47-S47-T47-U47</f>
        <v>44</v>
      </c>
      <c r="S47" s="12">
        <v>48</v>
      </c>
      <c r="T47" s="12"/>
      <c r="U47" s="12">
        <v>4</v>
      </c>
      <c r="V47" s="53">
        <v>8</v>
      </c>
      <c r="W47" s="69"/>
      <c r="X47" s="34"/>
      <c r="Y47" s="35">
        <v>56</v>
      </c>
      <c r="Z47" s="70"/>
      <c r="AA47" s="57">
        <v>40</v>
      </c>
      <c r="AB47" s="35">
        <v>18</v>
      </c>
      <c r="AC47" s="35"/>
      <c r="AD47" s="82"/>
      <c r="AE47" s="87"/>
      <c r="AF47" s="35"/>
      <c r="AG47" s="35"/>
      <c r="AH47" s="70"/>
    </row>
    <row r="48" spans="1:34" ht="15.75">
      <c r="A48" s="95" t="s">
        <v>43</v>
      </c>
      <c r="B48" s="32" t="s">
        <v>114</v>
      </c>
      <c r="C48" s="29" t="s">
        <v>118</v>
      </c>
      <c r="D48" s="99" t="s">
        <v>151</v>
      </c>
      <c r="E48" s="28" t="s">
        <v>118</v>
      </c>
      <c r="F48" s="28" t="s">
        <v>118</v>
      </c>
      <c r="G48" s="28" t="s">
        <v>118</v>
      </c>
      <c r="H48" s="104" t="s">
        <v>119</v>
      </c>
      <c r="I48" s="29" t="s">
        <v>118</v>
      </c>
      <c r="J48" s="28" t="s">
        <v>118</v>
      </c>
      <c r="K48" s="28" t="s">
        <v>118</v>
      </c>
      <c r="L48" s="28" t="s">
        <v>118</v>
      </c>
      <c r="M48" s="28" t="s">
        <v>118</v>
      </c>
      <c r="N48" s="104" t="s">
        <v>119</v>
      </c>
      <c r="O48" s="12">
        <f>P48+Q48</f>
        <v>432</v>
      </c>
      <c r="P48" s="12"/>
      <c r="Q48" s="33">
        <v>432</v>
      </c>
      <c r="R48" s="12">
        <f>Q48-S48-T48-U48</f>
        <v>0</v>
      </c>
      <c r="S48" s="12"/>
      <c r="T48" s="12">
        <v>432</v>
      </c>
      <c r="U48" s="12"/>
      <c r="V48" s="53"/>
      <c r="W48" s="69">
        <v>108</v>
      </c>
      <c r="X48" s="34"/>
      <c r="Y48" s="35">
        <v>216</v>
      </c>
      <c r="Z48" s="70"/>
      <c r="AA48" s="57">
        <v>108</v>
      </c>
      <c r="AB48" s="35"/>
      <c r="AC48" s="35"/>
      <c r="AD48" s="82"/>
      <c r="AE48" s="87"/>
      <c r="AF48" s="35"/>
      <c r="AG48" s="35"/>
      <c r="AH48" s="70"/>
    </row>
    <row r="49" spans="1:34" ht="15.75">
      <c r="A49" s="95" t="s">
        <v>44</v>
      </c>
      <c r="B49" s="32" t="s">
        <v>115</v>
      </c>
      <c r="C49" s="29" t="s">
        <v>118</v>
      </c>
      <c r="D49" s="28" t="s">
        <v>118</v>
      </c>
      <c r="E49" s="99" t="s">
        <v>151</v>
      </c>
      <c r="F49" s="28" t="s">
        <v>118</v>
      </c>
      <c r="G49" s="28" t="s">
        <v>118</v>
      </c>
      <c r="H49" s="104" t="s">
        <v>119</v>
      </c>
      <c r="I49" s="29" t="s">
        <v>118</v>
      </c>
      <c r="J49" s="28" t="s">
        <v>118</v>
      </c>
      <c r="K49" s="28" t="s">
        <v>118</v>
      </c>
      <c r="L49" s="28" t="s">
        <v>118</v>
      </c>
      <c r="M49" s="28" t="s">
        <v>118</v>
      </c>
      <c r="N49" s="104" t="s">
        <v>119</v>
      </c>
      <c r="O49" s="12">
        <f>P49+Q49</f>
        <v>36</v>
      </c>
      <c r="P49" s="12"/>
      <c r="Q49" s="33">
        <v>36</v>
      </c>
      <c r="R49" s="12">
        <f>Q49-S49-T49-U49</f>
        <v>0</v>
      </c>
      <c r="S49" s="12"/>
      <c r="T49" s="12">
        <v>36</v>
      </c>
      <c r="U49" s="12"/>
      <c r="V49" s="53"/>
      <c r="W49" s="69"/>
      <c r="X49" s="34"/>
      <c r="Y49" s="35"/>
      <c r="Z49" s="70"/>
      <c r="AA49" s="57">
        <v>36</v>
      </c>
      <c r="AB49" s="35"/>
      <c r="AC49" s="35"/>
      <c r="AD49" s="82"/>
      <c r="AE49" s="87"/>
      <c r="AF49" s="35"/>
      <c r="AG49" s="35"/>
      <c r="AH49" s="70"/>
    </row>
    <row r="50" spans="1:34" ht="15.75">
      <c r="A50" s="95"/>
      <c r="B50" s="32" t="s">
        <v>135</v>
      </c>
      <c r="C50" s="29" t="s">
        <v>118</v>
      </c>
      <c r="D50" s="28" t="s">
        <v>118</v>
      </c>
      <c r="E50" s="28" t="s">
        <v>118</v>
      </c>
      <c r="F50" s="28" t="s">
        <v>118</v>
      </c>
      <c r="G50" s="28" t="s">
        <v>118</v>
      </c>
      <c r="H50" s="104" t="s">
        <v>118</v>
      </c>
      <c r="I50" s="29" t="s">
        <v>118</v>
      </c>
      <c r="J50" s="28" t="s">
        <v>118</v>
      </c>
      <c r="K50" s="99" t="s">
        <v>139</v>
      </c>
      <c r="L50" s="28" t="s">
        <v>118</v>
      </c>
      <c r="M50" s="28" t="s">
        <v>118</v>
      </c>
      <c r="N50" s="104" t="s">
        <v>118</v>
      </c>
      <c r="O50" s="12"/>
      <c r="P50" s="12"/>
      <c r="Q50" s="33"/>
      <c r="R50" s="12"/>
      <c r="S50" s="12"/>
      <c r="T50" s="12"/>
      <c r="U50" s="12"/>
      <c r="V50" s="53">
        <v>24</v>
      </c>
      <c r="W50" s="69"/>
      <c r="X50" s="34"/>
      <c r="Y50" s="35"/>
      <c r="Z50" s="70"/>
      <c r="AA50" s="57"/>
      <c r="AB50" s="35"/>
      <c r="AC50" s="35"/>
      <c r="AD50" s="82"/>
      <c r="AE50" s="87"/>
      <c r="AF50" s="35"/>
      <c r="AG50" s="35"/>
      <c r="AH50" s="70"/>
    </row>
    <row r="51" spans="1:34" ht="30" customHeight="1">
      <c r="A51" s="94" t="s">
        <v>45</v>
      </c>
      <c r="B51" s="31" t="s">
        <v>46</v>
      </c>
      <c r="C51" s="148" t="s">
        <v>159</v>
      </c>
      <c r="D51" s="149"/>
      <c r="E51" s="149"/>
      <c r="F51" s="149"/>
      <c r="G51" s="149"/>
      <c r="H51" s="150"/>
      <c r="I51" s="148" t="s">
        <v>143</v>
      </c>
      <c r="J51" s="149"/>
      <c r="K51" s="149"/>
      <c r="L51" s="149"/>
      <c r="M51" s="149"/>
      <c r="N51" s="150"/>
      <c r="O51" s="25">
        <f aca="true" t="shared" si="7" ref="O51:U51">SUM(O52:O55)</f>
        <v>736</v>
      </c>
      <c r="P51" s="25">
        <f t="shared" si="7"/>
        <v>68</v>
      </c>
      <c r="Q51" s="25">
        <f t="shared" si="7"/>
        <v>668</v>
      </c>
      <c r="R51" s="25">
        <f t="shared" si="7"/>
        <v>152</v>
      </c>
      <c r="S51" s="25">
        <f t="shared" si="7"/>
        <v>76</v>
      </c>
      <c r="T51" s="25">
        <f t="shared" si="7"/>
        <v>432</v>
      </c>
      <c r="U51" s="25">
        <f t="shared" si="7"/>
        <v>8</v>
      </c>
      <c r="V51" s="50">
        <f>SUM(V52:V56)</f>
        <v>40</v>
      </c>
      <c r="W51" s="67">
        <f aca="true" t="shared" si="8" ref="W51:AH51">SUM(W52:W55)</f>
        <v>0</v>
      </c>
      <c r="X51" s="25">
        <f t="shared" si="8"/>
        <v>0</v>
      </c>
      <c r="Y51" s="25">
        <f t="shared" si="8"/>
        <v>0</v>
      </c>
      <c r="Z51" s="68">
        <f t="shared" si="8"/>
        <v>0</v>
      </c>
      <c r="AA51" s="56">
        <f t="shared" si="8"/>
        <v>0</v>
      </c>
      <c r="AB51" s="25">
        <f t="shared" si="8"/>
        <v>0</v>
      </c>
      <c r="AC51" s="25">
        <f t="shared" si="8"/>
        <v>252</v>
      </c>
      <c r="AD51" s="50">
        <f t="shared" si="8"/>
        <v>34</v>
      </c>
      <c r="AE51" s="67">
        <f t="shared" si="8"/>
        <v>132</v>
      </c>
      <c r="AF51" s="25">
        <f t="shared" si="8"/>
        <v>12</v>
      </c>
      <c r="AG51" s="25">
        <f t="shared" si="8"/>
        <v>284</v>
      </c>
      <c r="AH51" s="68">
        <f t="shared" si="8"/>
        <v>22</v>
      </c>
    </row>
    <row r="52" spans="1:34" ht="72" customHeight="1">
      <c r="A52" s="95" t="s">
        <v>47</v>
      </c>
      <c r="B52" s="32" t="s">
        <v>103</v>
      </c>
      <c r="C52" s="29" t="s">
        <v>118</v>
      </c>
      <c r="D52" s="28" t="s">
        <v>118</v>
      </c>
      <c r="E52" s="28" t="s">
        <v>118</v>
      </c>
      <c r="F52" s="28" t="s">
        <v>118</v>
      </c>
      <c r="G52" s="28" t="s">
        <v>118</v>
      </c>
      <c r="H52" s="104" t="s">
        <v>118</v>
      </c>
      <c r="I52" s="29" t="s">
        <v>118</v>
      </c>
      <c r="J52" s="28" t="s">
        <v>118</v>
      </c>
      <c r="K52" s="28" t="s">
        <v>118</v>
      </c>
      <c r="L52" s="28" t="s">
        <v>118</v>
      </c>
      <c r="M52" s="99" t="s">
        <v>139</v>
      </c>
      <c r="N52" s="104" t="s">
        <v>118</v>
      </c>
      <c r="O52" s="12">
        <f>P52+Q52</f>
        <v>178</v>
      </c>
      <c r="P52" s="12">
        <v>46</v>
      </c>
      <c r="Q52" s="33">
        <v>132</v>
      </c>
      <c r="R52" s="12">
        <f>Q52-S52-T52-U52</f>
        <v>52</v>
      </c>
      <c r="S52" s="12">
        <v>76</v>
      </c>
      <c r="T52" s="12"/>
      <c r="U52" s="12">
        <v>4</v>
      </c>
      <c r="V52" s="53">
        <v>8</v>
      </c>
      <c r="W52" s="73"/>
      <c r="X52" s="38"/>
      <c r="Y52" s="39"/>
      <c r="Z52" s="74"/>
      <c r="AA52" s="59"/>
      <c r="AB52" s="39"/>
      <c r="AC52" s="39">
        <v>72</v>
      </c>
      <c r="AD52" s="83">
        <v>34</v>
      </c>
      <c r="AE52" s="88">
        <v>60</v>
      </c>
      <c r="AF52" s="39">
        <v>12</v>
      </c>
      <c r="AG52" s="39"/>
      <c r="AH52" s="102"/>
    </row>
    <row r="53" spans="1:34" ht="29.25" customHeight="1">
      <c r="A53" s="95" t="s">
        <v>48</v>
      </c>
      <c r="B53" s="32" t="s">
        <v>49</v>
      </c>
      <c r="C53" s="29" t="s">
        <v>118</v>
      </c>
      <c r="D53" s="28" t="s">
        <v>118</v>
      </c>
      <c r="E53" s="28" t="s">
        <v>118</v>
      </c>
      <c r="F53" s="28" t="s">
        <v>118</v>
      </c>
      <c r="G53" s="28" t="s">
        <v>118</v>
      </c>
      <c r="H53" s="104" t="s">
        <v>118</v>
      </c>
      <c r="I53" s="29" t="s">
        <v>118</v>
      </c>
      <c r="J53" s="28" t="s">
        <v>118</v>
      </c>
      <c r="K53" s="28" t="s">
        <v>118</v>
      </c>
      <c r="L53" s="28" t="s">
        <v>118</v>
      </c>
      <c r="M53" s="28" t="s">
        <v>118</v>
      </c>
      <c r="N53" s="105" t="s">
        <v>140</v>
      </c>
      <c r="O53" s="12">
        <f>P53+Q53</f>
        <v>126</v>
      </c>
      <c r="P53" s="12">
        <v>22</v>
      </c>
      <c r="Q53" s="33">
        <v>104</v>
      </c>
      <c r="R53" s="12">
        <f>Q53-S53-T53-U53</f>
        <v>100</v>
      </c>
      <c r="S53" s="12">
        <v>0</v>
      </c>
      <c r="T53" s="12"/>
      <c r="U53" s="12">
        <v>4</v>
      </c>
      <c r="V53" s="53">
        <v>8</v>
      </c>
      <c r="W53" s="73"/>
      <c r="X53" s="38"/>
      <c r="Y53" s="39"/>
      <c r="Z53" s="74"/>
      <c r="AA53" s="59"/>
      <c r="AB53" s="39"/>
      <c r="AC53" s="39"/>
      <c r="AD53" s="83"/>
      <c r="AE53" s="88"/>
      <c r="AF53" s="39"/>
      <c r="AG53" s="39">
        <v>104</v>
      </c>
      <c r="AH53" s="74">
        <v>22</v>
      </c>
    </row>
    <row r="54" spans="1:34" ht="15.75">
      <c r="A54" s="95" t="s">
        <v>50</v>
      </c>
      <c r="B54" s="32" t="s">
        <v>114</v>
      </c>
      <c r="C54" s="29" t="s">
        <v>118</v>
      </c>
      <c r="D54" s="28" t="s">
        <v>118</v>
      </c>
      <c r="E54" s="28" t="s">
        <v>118</v>
      </c>
      <c r="F54" s="28" t="s">
        <v>118</v>
      </c>
      <c r="G54" s="28" t="s">
        <v>118</v>
      </c>
      <c r="H54" s="105" t="s">
        <v>158</v>
      </c>
      <c r="I54" s="29" t="s">
        <v>118</v>
      </c>
      <c r="J54" s="28" t="s">
        <v>118</v>
      </c>
      <c r="K54" s="28" t="s">
        <v>118</v>
      </c>
      <c r="L54" s="28" t="s">
        <v>118</v>
      </c>
      <c r="M54" s="28" t="s">
        <v>118</v>
      </c>
      <c r="N54" s="104" t="s">
        <v>119</v>
      </c>
      <c r="O54" s="12">
        <f>P54+Q54</f>
        <v>396</v>
      </c>
      <c r="P54" s="12"/>
      <c r="Q54" s="33">
        <v>396</v>
      </c>
      <c r="R54" s="12">
        <f>Q54-S54-T54-U54</f>
        <v>0</v>
      </c>
      <c r="S54" s="12"/>
      <c r="T54" s="12">
        <v>396</v>
      </c>
      <c r="U54" s="12"/>
      <c r="V54" s="53"/>
      <c r="W54" s="73"/>
      <c r="X54" s="38"/>
      <c r="Y54" s="39"/>
      <c r="Z54" s="74"/>
      <c r="AA54" s="59"/>
      <c r="AB54" s="39"/>
      <c r="AC54" s="39">
        <v>180</v>
      </c>
      <c r="AD54" s="83"/>
      <c r="AE54" s="88">
        <v>72</v>
      </c>
      <c r="AF54" s="39"/>
      <c r="AG54" s="39">
        <v>144</v>
      </c>
      <c r="AH54" s="74"/>
    </row>
    <row r="55" spans="1:34" ht="15.75">
      <c r="A55" s="95" t="s">
        <v>51</v>
      </c>
      <c r="B55" s="32" t="s">
        <v>115</v>
      </c>
      <c r="C55" s="29" t="s">
        <v>118</v>
      </c>
      <c r="D55" s="28" t="s">
        <v>118</v>
      </c>
      <c r="E55" s="28" t="s">
        <v>118</v>
      </c>
      <c r="F55" s="28" t="s">
        <v>118</v>
      </c>
      <c r="G55" s="28" t="s">
        <v>118</v>
      </c>
      <c r="H55" s="105" t="s">
        <v>158</v>
      </c>
      <c r="I55" s="29" t="s">
        <v>118</v>
      </c>
      <c r="J55" s="28" t="s">
        <v>118</v>
      </c>
      <c r="K55" s="28" t="s">
        <v>118</v>
      </c>
      <c r="L55" s="28" t="s">
        <v>118</v>
      </c>
      <c r="M55" s="28" t="s">
        <v>118</v>
      </c>
      <c r="N55" s="104" t="s">
        <v>119</v>
      </c>
      <c r="O55" s="12">
        <f>P55+Q55</f>
        <v>36</v>
      </c>
      <c r="P55" s="12"/>
      <c r="Q55" s="33">
        <v>36</v>
      </c>
      <c r="R55" s="12">
        <f>Q55-S55-T55-U55</f>
        <v>0</v>
      </c>
      <c r="S55" s="12"/>
      <c r="T55" s="12">
        <v>36</v>
      </c>
      <c r="U55" s="12"/>
      <c r="V55" s="53"/>
      <c r="W55" s="73"/>
      <c r="X55" s="38"/>
      <c r="Y55" s="39"/>
      <c r="Z55" s="74"/>
      <c r="AA55" s="59"/>
      <c r="AB55" s="39"/>
      <c r="AC55" s="39"/>
      <c r="AD55" s="83"/>
      <c r="AE55" s="88"/>
      <c r="AF55" s="39"/>
      <c r="AG55" s="39">
        <v>36</v>
      </c>
      <c r="AH55" s="74"/>
    </row>
    <row r="56" spans="1:34" ht="15.75">
      <c r="A56" s="95"/>
      <c r="B56" s="32" t="s">
        <v>135</v>
      </c>
      <c r="C56" s="29" t="s">
        <v>118</v>
      </c>
      <c r="D56" s="28" t="s">
        <v>118</v>
      </c>
      <c r="E56" s="28" t="s">
        <v>118</v>
      </c>
      <c r="F56" s="28" t="s">
        <v>118</v>
      </c>
      <c r="G56" s="28" t="s">
        <v>118</v>
      </c>
      <c r="H56" s="104" t="s">
        <v>118</v>
      </c>
      <c r="I56" s="29" t="s">
        <v>118</v>
      </c>
      <c r="J56" s="28" t="s">
        <v>118</v>
      </c>
      <c r="K56" s="28" t="s">
        <v>118</v>
      </c>
      <c r="L56" s="28" t="s">
        <v>118</v>
      </c>
      <c r="M56" s="28" t="s">
        <v>118</v>
      </c>
      <c r="N56" s="105" t="s">
        <v>140</v>
      </c>
      <c r="O56" s="12"/>
      <c r="P56" s="12"/>
      <c r="Q56" s="33"/>
      <c r="R56" s="12"/>
      <c r="S56" s="12"/>
      <c r="T56" s="12"/>
      <c r="U56" s="12"/>
      <c r="V56" s="53">
        <v>24</v>
      </c>
      <c r="W56" s="73"/>
      <c r="X56" s="38"/>
      <c r="Y56" s="39"/>
      <c r="Z56" s="74"/>
      <c r="AA56" s="59"/>
      <c r="AB56" s="39"/>
      <c r="AC56" s="39"/>
      <c r="AD56" s="83"/>
      <c r="AE56" s="88"/>
      <c r="AF56" s="39"/>
      <c r="AG56" s="39"/>
      <c r="AH56" s="74"/>
    </row>
    <row r="57" spans="1:34" ht="15.75">
      <c r="A57" s="95"/>
      <c r="B57" s="96" t="s">
        <v>70</v>
      </c>
      <c r="C57" s="29"/>
      <c r="D57" s="28"/>
      <c r="E57" s="28"/>
      <c r="F57" s="28"/>
      <c r="G57" s="28"/>
      <c r="H57" s="104"/>
      <c r="I57" s="29"/>
      <c r="J57" s="28"/>
      <c r="K57" s="28"/>
      <c r="L57" s="28"/>
      <c r="M57" s="28"/>
      <c r="N57" s="104"/>
      <c r="O57" s="40">
        <f>Q57</f>
        <v>180</v>
      </c>
      <c r="P57" s="11"/>
      <c r="Q57" s="13">
        <f>V57</f>
        <v>180</v>
      </c>
      <c r="R57" s="11"/>
      <c r="S57" s="11"/>
      <c r="T57" s="11"/>
      <c r="U57" s="11"/>
      <c r="V57" s="54">
        <f>U11+V11+U30+V30+U43+V43</f>
        <v>180</v>
      </c>
      <c r="W57" s="75">
        <v>18</v>
      </c>
      <c r="X57" s="40"/>
      <c r="Y57" s="40">
        <v>24</v>
      </c>
      <c r="Z57" s="76"/>
      <c r="AA57" s="60">
        <v>50</v>
      </c>
      <c r="AB57" s="40"/>
      <c r="AC57" s="40">
        <v>14</v>
      </c>
      <c r="AD57" s="54"/>
      <c r="AE57" s="75">
        <v>38</v>
      </c>
      <c r="AF57" s="40"/>
      <c r="AG57" s="40">
        <v>36</v>
      </c>
      <c r="AH57" s="76"/>
    </row>
    <row r="58" spans="1:34" ht="15.75">
      <c r="A58" s="95"/>
      <c r="B58" s="96" t="s">
        <v>83</v>
      </c>
      <c r="C58" s="29"/>
      <c r="D58" s="28"/>
      <c r="E58" s="28"/>
      <c r="F58" s="28"/>
      <c r="G58" s="28"/>
      <c r="H58" s="104"/>
      <c r="I58" s="29"/>
      <c r="J58" s="28"/>
      <c r="K58" s="28"/>
      <c r="L58" s="28"/>
      <c r="M58" s="28"/>
      <c r="N58" s="104"/>
      <c r="O58" s="12"/>
      <c r="P58" s="41">
        <f>P11+P30+P43</f>
        <v>180</v>
      </c>
      <c r="Q58" s="33"/>
      <c r="R58" s="12"/>
      <c r="S58" s="12"/>
      <c r="T58" s="12"/>
      <c r="U58" s="12"/>
      <c r="V58" s="53"/>
      <c r="W58" s="73"/>
      <c r="X58" s="42">
        <f>X11+X30+X43</f>
        <v>18</v>
      </c>
      <c r="Y58" s="42"/>
      <c r="Z58" s="77">
        <f>Z11+Z30+Z43</f>
        <v>42</v>
      </c>
      <c r="AA58" s="61"/>
      <c r="AB58" s="42">
        <f>AB11+AB30+AB43</f>
        <v>18</v>
      </c>
      <c r="AC58" s="42"/>
      <c r="AD58" s="84">
        <f>AD11+AD30+AD43</f>
        <v>42</v>
      </c>
      <c r="AE58" s="90"/>
      <c r="AF58" s="42">
        <f>AF11+AF30+AF43</f>
        <v>18</v>
      </c>
      <c r="AG58" s="42"/>
      <c r="AH58" s="77">
        <f>AH11+AH30+AH43</f>
        <v>42</v>
      </c>
    </row>
    <row r="59" spans="1:34" ht="31.5">
      <c r="A59" s="95"/>
      <c r="B59" s="96" t="s">
        <v>98</v>
      </c>
      <c r="C59" s="29"/>
      <c r="D59" s="28"/>
      <c r="E59" s="28"/>
      <c r="F59" s="28"/>
      <c r="G59" s="28"/>
      <c r="H59" s="104"/>
      <c r="I59" s="29"/>
      <c r="J59" s="28"/>
      <c r="K59" s="28"/>
      <c r="L59" s="28"/>
      <c r="M59" s="28"/>
      <c r="N59" s="104"/>
      <c r="O59" s="12"/>
      <c r="P59" s="12"/>
      <c r="Q59" s="36">
        <f>Q11+Q30+Q43+Q57</f>
        <v>4176</v>
      </c>
      <c r="R59" s="12"/>
      <c r="S59" s="12"/>
      <c r="T59" s="12"/>
      <c r="U59" s="12"/>
      <c r="V59" s="53"/>
      <c r="W59" s="73"/>
      <c r="X59" s="38"/>
      <c r="Y59" s="39"/>
      <c r="Z59" s="74"/>
      <c r="AA59" s="59"/>
      <c r="AB59" s="39"/>
      <c r="AC59" s="39"/>
      <c r="AD59" s="83"/>
      <c r="AE59" s="88"/>
      <c r="AF59" s="39"/>
      <c r="AG59" s="39"/>
      <c r="AH59" s="89"/>
    </row>
    <row r="60" spans="1:34" ht="15.75">
      <c r="A60" s="163" t="s">
        <v>99</v>
      </c>
      <c r="B60" s="164"/>
      <c r="C60" s="148" t="s">
        <v>161</v>
      </c>
      <c r="D60" s="149"/>
      <c r="E60" s="149"/>
      <c r="F60" s="149"/>
      <c r="G60" s="149"/>
      <c r="H60" s="150"/>
      <c r="I60" s="236" t="s">
        <v>150</v>
      </c>
      <c r="J60" s="237"/>
      <c r="K60" s="237"/>
      <c r="L60" s="237"/>
      <c r="M60" s="237"/>
      <c r="N60" s="238"/>
      <c r="O60" s="41">
        <f>O11+O30+O43</f>
        <v>4176</v>
      </c>
      <c r="P60" s="12"/>
      <c r="Q60" s="33"/>
      <c r="R60" s="12"/>
      <c r="S60" s="12"/>
      <c r="T60" s="12"/>
      <c r="U60" s="12"/>
      <c r="V60" s="53"/>
      <c r="W60" s="151">
        <f>W11+X11+W30+X30+W43+X43+W57</f>
        <v>612</v>
      </c>
      <c r="X60" s="152"/>
      <c r="Y60" s="152">
        <f>Y11+Z11+Y30+Z30+Y43+Z43+Y57</f>
        <v>864</v>
      </c>
      <c r="Z60" s="183"/>
      <c r="AA60" s="184">
        <f>AA11+AB11+AA30+AB30+AA43+AB43+AA57</f>
        <v>612</v>
      </c>
      <c r="AB60" s="152"/>
      <c r="AC60" s="152">
        <f>AC11+AD11+AC30+AD30+AC43+AD43+AC57</f>
        <v>864</v>
      </c>
      <c r="AD60" s="185"/>
      <c r="AE60" s="151">
        <f>AE11+AF11+AE30+AF30+AE43+AF43+AE57</f>
        <v>612</v>
      </c>
      <c r="AF60" s="152"/>
      <c r="AG60" s="152">
        <f>AG11+AH11+AG30+AH30+AG43+AH43+AG57</f>
        <v>792</v>
      </c>
      <c r="AH60" s="183"/>
    </row>
    <row r="61" spans="1:34" ht="31.5">
      <c r="A61" s="97" t="s">
        <v>52</v>
      </c>
      <c r="B61" s="98" t="s">
        <v>100</v>
      </c>
      <c r="C61" s="29"/>
      <c r="D61" s="28"/>
      <c r="E61" s="28"/>
      <c r="F61" s="28"/>
      <c r="G61" s="28"/>
      <c r="H61" s="104"/>
      <c r="I61" s="29"/>
      <c r="J61" s="28"/>
      <c r="K61" s="28"/>
      <c r="L61" s="28"/>
      <c r="M61" s="28"/>
      <c r="N61" s="104"/>
      <c r="O61" s="11">
        <v>72</v>
      </c>
      <c r="P61" s="11"/>
      <c r="Q61" s="25">
        <v>72</v>
      </c>
      <c r="R61" s="11"/>
      <c r="S61" s="11"/>
      <c r="T61" s="11"/>
      <c r="U61" s="11"/>
      <c r="V61" s="48"/>
      <c r="W61" s="78"/>
      <c r="X61" s="43"/>
      <c r="Y61" s="44"/>
      <c r="Z61" s="79"/>
      <c r="AA61" s="62"/>
      <c r="AB61" s="44"/>
      <c r="AC61" s="44"/>
      <c r="AD61" s="85"/>
      <c r="AE61" s="91"/>
      <c r="AF61" s="44"/>
      <c r="AG61" s="44"/>
      <c r="AH61" s="92">
        <v>2</v>
      </c>
    </row>
    <row r="62" spans="1:34" ht="15.75">
      <c r="A62" s="165" t="s">
        <v>69</v>
      </c>
      <c r="B62" s="166"/>
      <c r="C62" s="101"/>
      <c r="D62" s="103"/>
      <c r="E62" s="103"/>
      <c r="F62" s="103"/>
      <c r="G62" s="103"/>
      <c r="H62" s="106"/>
      <c r="I62" s="101"/>
      <c r="J62" s="103"/>
      <c r="K62" s="103"/>
      <c r="L62" s="103"/>
      <c r="M62" s="103"/>
      <c r="N62" s="106"/>
      <c r="O62" s="13">
        <f>O11+O30+O43+O57+O61</f>
        <v>4428</v>
      </c>
      <c r="P62" s="13">
        <f>H60+P57+P61</f>
        <v>0</v>
      </c>
      <c r="Q62" s="13">
        <f>Q59+P58+Q61</f>
        <v>4428</v>
      </c>
      <c r="R62" s="13"/>
      <c r="S62" s="13"/>
      <c r="T62" s="13"/>
      <c r="U62" s="13"/>
      <c r="V62" s="52"/>
      <c r="W62" s="71"/>
      <c r="X62" s="13"/>
      <c r="Y62" s="13"/>
      <c r="Z62" s="72"/>
      <c r="AA62" s="58"/>
      <c r="AB62" s="13"/>
      <c r="AC62" s="13"/>
      <c r="AD62" s="52"/>
      <c r="AE62" s="71"/>
      <c r="AF62" s="13"/>
      <c r="AG62" s="13"/>
      <c r="AH62" s="72"/>
    </row>
    <row r="63" spans="1:34" ht="15.75" customHeight="1">
      <c r="A63" s="167" t="s">
        <v>101</v>
      </c>
      <c r="B63" s="168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73" t="s">
        <v>53</v>
      </c>
      <c r="R63" s="174" t="s">
        <v>54</v>
      </c>
      <c r="S63" s="174"/>
      <c r="T63" s="174"/>
      <c r="U63" s="174"/>
      <c r="V63" s="175"/>
      <c r="W63" s="142">
        <f>W11+W30+W45+W46+W47+W52+W53</f>
        <v>468</v>
      </c>
      <c r="X63" s="143"/>
      <c r="Y63" s="144">
        <f>Y11+Y30+Y45+Y46+Y47+Y52+Y53</f>
        <v>582</v>
      </c>
      <c r="Z63" s="145"/>
      <c r="AA63" s="146">
        <f>AA11+AA30+AA45+AA46+AA47+AA52+AA53</f>
        <v>400</v>
      </c>
      <c r="AB63" s="143"/>
      <c r="AC63" s="144">
        <f>AC11+AC30+AC45+AC46+AC47+AC52+AC53</f>
        <v>628</v>
      </c>
      <c r="AD63" s="177"/>
      <c r="AE63" s="142">
        <f>AE11+AE30+AE45+AE46+AE47+AE52+AE53</f>
        <v>484</v>
      </c>
      <c r="AF63" s="143"/>
      <c r="AG63" s="144">
        <f>AG11+AG30+AG45+AG46+AG47+AG52+AG53</f>
        <v>534</v>
      </c>
      <c r="AH63" s="145"/>
    </row>
    <row r="64" spans="1:34" ht="15.75" customHeight="1">
      <c r="A64" s="169"/>
      <c r="B64" s="170"/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3"/>
      <c r="R64" s="174" t="s">
        <v>55</v>
      </c>
      <c r="S64" s="174"/>
      <c r="T64" s="174"/>
      <c r="U64" s="174"/>
      <c r="V64" s="175"/>
      <c r="W64" s="147">
        <f>W48+W54</f>
        <v>108</v>
      </c>
      <c r="X64" s="143"/>
      <c r="Y64" s="143">
        <f>Y48+Y54</f>
        <v>216</v>
      </c>
      <c r="Z64" s="145"/>
      <c r="AA64" s="176">
        <f>AA48+AA54</f>
        <v>108</v>
      </c>
      <c r="AB64" s="143"/>
      <c r="AC64" s="143">
        <f>AC48+AC54</f>
        <v>180</v>
      </c>
      <c r="AD64" s="177"/>
      <c r="AE64" s="147">
        <f>AE48+AE54</f>
        <v>72</v>
      </c>
      <c r="AF64" s="143"/>
      <c r="AG64" s="143">
        <f>AG48+AG54</f>
        <v>144</v>
      </c>
      <c r="AH64" s="145"/>
    </row>
    <row r="65" spans="1:34" ht="15.75" customHeight="1">
      <c r="A65" s="169"/>
      <c r="B65" s="170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3"/>
      <c r="R65" s="174" t="s">
        <v>102</v>
      </c>
      <c r="S65" s="174"/>
      <c r="T65" s="174"/>
      <c r="U65" s="174"/>
      <c r="V65" s="175"/>
      <c r="W65" s="147">
        <f>W49+W55</f>
        <v>0</v>
      </c>
      <c r="X65" s="143"/>
      <c r="Y65" s="143">
        <f>Y49+Y55</f>
        <v>0</v>
      </c>
      <c r="Z65" s="145"/>
      <c r="AA65" s="176">
        <f>AA49+AA55</f>
        <v>36</v>
      </c>
      <c r="AB65" s="143"/>
      <c r="AC65" s="143">
        <f>AC49+AC55</f>
        <v>0</v>
      </c>
      <c r="AD65" s="177"/>
      <c r="AE65" s="147">
        <f>AE49+AE55</f>
        <v>0</v>
      </c>
      <c r="AF65" s="143"/>
      <c r="AG65" s="143">
        <f>AG49+AG55</f>
        <v>36</v>
      </c>
      <c r="AH65" s="145"/>
    </row>
    <row r="66" spans="1:34" ht="15.75" customHeight="1">
      <c r="A66" s="169"/>
      <c r="B66" s="170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3"/>
      <c r="R66" s="174" t="s">
        <v>56</v>
      </c>
      <c r="S66" s="174"/>
      <c r="T66" s="174"/>
      <c r="U66" s="174"/>
      <c r="V66" s="175"/>
      <c r="W66" s="147">
        <f>I62</f>
        <v>0</v>
      </c>
      <c r="X66" s="143"/>
      <c r="Y66" s="178">
        <v>2</v>
      </c>
      <c r="Z66" s="181"/>
      <c r="AA66" s="182">
        <v>3</v>
      </c>
      <c r="AB66" s="178"/>
      <c r="AC66" s="178">
        <v>2</v>
      </c>
      <c r="AD66" s="179"/>
      <c r="AE66" s="180">
        <v>3</v>
      </c>
      <c r="AF66" s="178"/>
      <c r="AG66" s="178">
        <v>2</v>
      </c>
      <c r="AH66" s="181"/>
    </row>
    <row r="67" spans="1:34" ht="15.75" customHeight="1">
      <c r="A67" s="171"/>
      <c r="B67" s="172"/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3"/>
      <c r="R67" s="174" t="s">
        <v>57</v>
      </c>
      <c r="S67" s="174"/>
      <c r="T67" s="174"/>
      <c r="U67" s="174"/>
      <c r="V67" s="175"/>
      <c r="W67" s="147">
        <v>5</v>
      </c>
      <c r="X67" s="143"/>
      <c r="Y67" s="178">
        <v>4</v>
      </c>
      <c r="Z67" s="181"/>
      <c r="AA67" s="182">
        <v>2</v>
      </c>
      <c r="AB67" s="178"/>
      <c r="AC67" s="178">
        <v>8</v>
      </c>
      <c r="AD67" s="179"/>
      <c r="AE67" s="180">
        <v>1</v>
      </c>
      <c r="AF67" s="178"/>
      <c r="AG67" s="178">
        <v>9</v>
      </c>
      <c r="AH67" s="181"/>
    </row>
    <row r="68" spans="1:34" ht="12">
      <c r="A68" s="6"/>
      <c r="B68" s="6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9"/>
      <c r="Z68" s="9"/>
      <c r="AA68" s="9"/>
      <c r="AB68" s="9"/>
      <c r="AC68" s="9"/>
      <c r="AD68" s="9"/>
      <c r="AE68" s="9"/>
      <c r="AF68" s="9"/>
      <c r="AG68" s="9"/>
      <c r="AH68" s="9"/>
    </row>
    <row r="69" spans="1:34" ht="12">
      <c r="A69" s="6"/>
      <c r="B69" s="6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9"/>
      <c r="Z69" s="9"/>
      <c r="AA69" s="9"/>
      <c r="AB69" s="9"/>
      <c r="AC69" s="9"/>
      <c r="AD69" s="9"/>
      <c r="AE69" s="9"/>
      <c r="AF69" s="9"/>
      <c r="AG69" s="9"/>
      <c r="AH69" s="9"/>
    </row>
    <row r="70" spans="1:34" ht="12">
      <c r="A70" s="6"/>
      <c r="B70" s="6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9"/>
      <c r="Z70" s="9"/>
      <c r="AA70" s="9"/>
      <c r="AB70" s="9"/>
      <c r="AC70" s="9"/>
      <c r="AD70" s="9"/>
      <c r="AE70" s="9"/>
      <c r="AF70" s="9"/>
      <c r="AG70" s="9"/>
      <c r="AH70" s="9"/>
    </row>
    <row r="71" spans="1:34" ht="12">
      <c r="A71" s="6"/>
      <c r="B71" s="6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9"/>
      <c r="Z71" s="9"/>
      <c r="AA71" s="9"/>
      <c r="AB71" s="9"/>
      <c r="AC71" s="9"/>
      <c r="AD71" s="9"/>
      <c r="AE71" s="9"/>
      <c r="AF71" s="9"/>
      <c r="AG71" s="9"/>
      <c r="AH71" s="9"/>
    </row>
    <row r="72" spans="1:34" ht="12">
      <c r="A72" s="6"/>
      <c r="B72" s="6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9"/>
      <c r="Z72" s="9"/>
      <c r="AA72" s="9"/>
      <c r="AB72" s="9"/>
      <c r="AC72" s="9"/>
      <c r="AD72" s="9"/>
      <c r="AE72" s="9"/>
      <c r="AF72" s="9"/>
      <c r="AG72" s="9"/>
      <c r="AH72" s="9"/>
    </row>
    <row r="73" spans="1:34" ht="12">
      <c r="A73" s="6"/>
      <c r="B73" s="6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9"/>
      <c r="Z73" s="9"/>
      <c r="AA73" s="9"/>
      <c r="AB73" s="9"/>
      <c r="AC73" s="9"/>
      <c r="AD73" s="9"/>
      <c r="AE73" s="9"/>
      <c r="AF73" s="9"/>
      <c r="AG73" s="9"/>
      <c r="AH73" s="9"/>
    </row>
    <row r="74" spans="1:34" ht="12">
      <c r="A74" s="6"/>
      <c r="B74" s="6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9"/>
      <c r="Z74" s="9"/>
      <c r="AA74" s="9"/>
      <c r="AB74" s="9"/>
      <c r="AC74" s="9"/>
      <c r="AD74" s="9"/>
      <c r="AE74" s="9"/>
      <c r="AF74" s="9"/>
      <c r="AG74" s="9"/>
      <c r="AH74" s="9"/>
    </row>
    <row r="75" spans="1:34" ht="12">
      <c r="A75" s="6"/>
      <c r="B75" s="6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9"/>
      <c r="Z75" s="9"/>
      <c r="AA75" s="9"/>
      <c r="AB75" s="9"/>
      <c r="AC75" s="9"/>
      <c r="AD75" s="9"/>
      <c r="AE75" s="9"/>
      <c r="AF75" s="9"/>
      <c r="AG75" s="9"/>
      <c r="AH75" s="9"/>
    </row>
    <row r="76" spans="1:34" ht="12">
      <c r="A76" s="6"/>
      <c r="B76" s="6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9"/>
      <c r="Z76" s="9"/>
      <c r="AA76" s="9"/>
      <c r="AB76" s="9"/>
      <c r="AC76" s="9"/>
      <c r="AD76" s="9"/>
      <c r="AE76" s="9"/>
      <c r="AF76" s="9"/>
      <c r="AG76" s="9"/>
      <c r="AH76" s="9"/>
    </row>
    <row r="77" spans="1:34" ht="12">
      <c r="A77" s="6"/>
      <c r="B77" s="6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9"/>
      <c r="Z77" s="9"/>
      <c r="AA77" s="9"/>
      <c r="AB77" s="9"/>
      <c r="AC77" s="9"/>
      <c r="AD77" s="9"/>
      <c r="AE77" s="9"/>
      <c r="AF77" s="9"/>
      <c r="AG77" s="9"/>
      <c r="AH77" s="9"/>
    </row>
    <row r="78" spans="1:34" ht="12">
      <c r="A78" s="6"/>
      <c r="B78" s="6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9"/>
      <c r="Z78" s="9"/>
      <c r="AA78" s="9"/>
      <c r="AB78" s="9"/>
      <c r="AC78" s="9"/>
      <c r="AD78" s="9"/>
      <c r="AE78" s="9"/>
      <c r="AF78" s="9"/>
      <c r="AG78" s="9"/>
      <c r="AH78" s="9"/>
    </row>
    <row r="79" spans="1:34" ht="12">
      <c r="A79" s="6"/>
      <c r="B79" s="6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9"/>
      <c r="Z79" s="9"/>
      <c r="AA79" s="9"/>
      <c r="AB79" s="9"/>
      <c r="AC79" s="9"/>
      <c r="AD79" s="9"/>
      <c r="AE79" s="9"/>
      <c r="AF79" s="9"/>
      <c r="AG79" s="9"/>
      <c r="AH79" s="9"/>
    </row>
    <row r="81" spans="1:33" ht="18.75">
      <c r="A81" s="15" t="s">
        <v>120</v>
      </c>
      <c r="B81" s="109" t="s">
        <v>121</v>
      </c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</row>
    <row r="82" spans="1:33" ht="18.75">
      <c r="A82" s="17"/>
      <c r="B82" s="109" t="s">
        <v>104</v>
      </c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</row>
    <row r="83" spans="2:33" ht="15.75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</row>
    <row r="84" spans="1:33" ht="27.75" customHeight="1">
      <c r="A84" s="217" t="s">
        <v>122</v>
      </c>
      <c r="B84" s="217" t="s">
        <v>129</v>
      </c>
      <c r="C84" s="186" t="s">
        <v>125</v>
      </c>
      <c r="D84" s="187"/>
      <c r="E84" s="187"/>
      <c r="F84" s="187"/>
      <c r="G84" s="187"/>
      <c r="H84" s="187"/>
      <c r="I84" s="187"/>
      <c r="J84" s="187"/>
      <c r="K84" s="187"/>
      <c r="L84" s="187"/>
      <c r="M84" s="187"/>
      <c r="N84" s="187"/>
      <c r="O84" s="188"/>
      <c r="P84" s="189" t="s">
        <v>83</v>
      </c>
      <c r="Q84" s="190"/>
      <c r="R84" s="191"/>
      <c r="S84" s="195" t="s">
        <v>130</v>
      </c>
      <c r="T84" s="196"/>
      <c r="U84" s="196"/>
      <c r="V84" s="197"/>
      <c r="W84" s="195" t="s">
        <v>126</v>
      </c>
      <c r="X84" s="196"/>
      <c r="Y84" s="196"/>
      <c r="Z84" s="197"/>
      <c r="AA84" s="201" t="s">
        <v>127</v>
      </c>
      <c r="AB84" s="202"/>
      <c r="AC84" s="202"/>
      <c r="AD84" s="203"/>
      <c r="AE84" s="201" t="s">
        <v>128</v>
      </c>
      <c r="AF84" s="202"/>
      <c r="AG84" s="203"/>
    </row>
    <row r="85" spans="1:33" ht="33" customHeight="1">
      <c r="A85" s="218"/>
      <c r="B85" s="218"/>
      <c r="C85" s="186" t="s">
        <v>123</v>
      </c>
      <c r="D85" s="187"/>
      <c r="E85" s="187"/>
      <c r="F85" s="187"/>
      <c r="G85" s="187"/>
      <c r="H85" s="187"/>
      <c r="I85" s="188"/>
      <c r="J85" s="186" t="s">
        <v>124</v>
      </c>
      <c r="K85" s="187"/>
      <c r="L85" s="187"/>
      <c r="M85" s="187"/>
      <c r="N85" s="187"/>
      <c r="O85" s="188"/>
      <c r="P85" s="192"/>
      <c r="Q85" s="193"/>
      <c r="R85" s="194"/>
      <c r="S85" s="198"/>
      <c r="T85" s="199"/>
      <c r="U85" s="199"/>
      <c r="V85" s="200"/>
      <c r="W85" s="198"/>
      <c r="X85" s="199"/>
      <c r="Y85" s="199"/>
      <c r="Z85" s="200"/>
      <c r="AA85" s="204"/>
      <c r="AB85" s="205"/>
      <c r="AC85" s="205"/>
      <c r="AD85" s="206"/>
      <c r="AE85" s="204"/>
      <c r="AF85" s="205"/>
      <c r="AG85" s="206"/>
    </row>
    <row r="86" spans="1:33" ht="17.25" customHeight="1">
      <c r="A86" s="14">
        <v>1</v>
      </c>
      <c r="B86" s="14">
        <v>2</v>
      </c>
      <c r="C86" s="186">
        <v>3</v>
      </c>
      <c r="D86" s="187"/>
      <c r="E86" s="187"/>
      <c r="F86" s="187"/>
      <c r="G86" s="187"/>
      <c r="H86" s="187"/>
      <c r="I86" s="188"/>
      <c r="J86" s="186">
        <v>4</v>
      </c>
      <c r="K86" s="187"/>
      <c r="L86" s="187"/>
      <c r="M86" s="187"/>
      <c r="N86" s="187"/>
      <c r="O86" s="188"/>
      <c r="P86" s="186">
        <v>5</v>
      </c>
      <c r="Q86" s="187"/>
      <c r="R86" s="188"/>
      <c r="S86" s="207">
        <v>6</v>
      </c>
      <c r="T86" s="208"/>
      <c r="U86" s="208"/>
      <c r="V86" s="209"/>
      <c r="W86" s="207">
        <v>7</v>
      </c>
      <c r="X86" s="208"/>
      <c r="Y86" s="208"/>
      <c r="Z86" s="209"/>
      <c r="AA86" s="233">
        <v>8</v>
      </c>
      <c r="AB86" s="234"/>
      <c r="AC86" s="234"/>
      <c r="AD86" s="235"/>
      <c r="AE86" s="233">
        <v>9</v>
      </c>
      <c r="AF86" s="234"/>
      <c r="AG86" s="235"/>
    </row>
    <row r="87" spans="1:33" ht="18.75">
      <c r="A87" s="45" t="s">
        <v>1</v>
      </c>
      <c r="B87" s="46">
        <f>W63+Y63</f>
        <v>1050</v>
      </c>
      <c r="C87" s="213">
        <f>W64+Y64</f>
        <v>324</v>
      </c>
      <c r="D87" s="211"/>
      <c r="E87" s="211"/>
      <c r="F87" s="211"/>
      <c r="G87" s="211"/>
      <c r="H87" s="211"/>
      <c r="I87" s="212"/>
      <c r="J87" s="213">
        <f>W65+Y65</f>
        <v>0</v>
      </c>
      <c r="K87" s="211"/>
      <c r="L87" s="211"/>
      <c r="M87" s="211"/>
      <c r="N87" s="211"/>
      <c r="O87" s="212"/>
      <c r="P87" s="210">
        <f>X58+Z58</f>
        <v>60</v>
      </c>
      <c r="Q87" s="211"/>
      <c r="R87" s="212"/>
      <c r="S87" s="219">
        <f>W57+Y57</f>
        <v>42</v>
      </c>
      <c r="T87" s="220"/>
      <c r="U87" s="220"/>
      <c r="V87" s="221"/>
      <c r="W87" s="225">
        <v>0</v>
      </c>
      <c r="X87" s="220"/>
      <c r="Y87" s="220"/>
      <c r="Z87" s="221"/>
      <c r="AA87" s="226">
        <f>B87+C87+J87+P87+S87+W87</f>
        <v>1476</v>
      </c>
      <c r="AB87" s="227"/>
      <c r="AC87" s="227"/>
      <c r="AD87" s="228"/>
      <c r="AE87" s="226">
        <v>11</v>
      </c>
      <c r="AF87" s="227"/>
      <c r="AG87" s="228"/>
    </row>
    <row r="88" spans="1:33" ht="18.75">
      <c r="A88" s="45" t="s">
        <v>2</v>
      </c>
      <c r="B88" s="46">
        <f>AA63+AC63</f>
        <v>1028</v>
      </c>
      <c r="C88" s="213">
        <f>AA64+AC64</f>
        <v>288</v>
      </c>
      <c r="D88" s="211"/>
      <c r="E88" s="211"/>
      <c r="F88" s="211"/>
      <c r="G88" s="211"/>
      <c r="H88" s="211"/>
      <c r="I88" s="212"/>
      <c r="J88" s="213">
        <f>AA65+AC65</f>
        <v>36</v>
      </c>
      <c r="K88" s="211"/>
      <c r="L88" s="211"/>
      <c r="M88" s="211"/>
      <c r="N88" s="211"/>
      <c r="O88" s="212"/>
      <c r="P88" s="210">
        <f>AB58+AD58</f>
        <v>60</v>
      </c>
      <c r="Q88" s="211"/>
      <c r="R88" s="212"/>
      <c r="S88" s="219">
        <f>AA57+AC57</f>
        <v>64</v>
      </c>
      <c r="T88" s="220"/>
      <c r="U88" s="220"/>
      <c r="V88" s="221"/>
      <c r="W88" s="225">
        <v>0</v>
      </c>
      <c r="X88" s="220"/>
      <c r="Y88" s="220"/>
      <c r="Z88" s="221"/>
      <c r="AA88" s="226">
        <f>B88+C88+J88+P88+S88+W88</f>
        <v>1476</v>
      </c>
      <c r="AB88" s="227"/>
      <c r="AC88" s="227"/>
      <c r="AD88" s="228"/>
      <c r="AE88" s="226">
        <v>11</v>
      </c>
      <c r="AF88" s="227"/>
      <c r="AG88" s="228"/>
    </row>
    <row r="89" spans="1:33" ht="18.75">
      <c r="A89" s="45" t="s">
        <v>3</v>
      </c>
      <c r="B89" s="46">
        <f>AE63+AG63</f>
        <v>1018</v>
      </c>
      <c r="C89" s="213">
        <f>AE64+AG64</f>
        <v>216</v>
      </c>
      <c r="D89" s="211"/>
      <c r="E89" s="211"/>
      <c r="F89" s="211"/>
      <c r="G89" s="211"/>
      <c r="H89" s="211"/>
      <c r="I89" s="212"/>
      <c r="J89" s="213">
        <f>AE65+AG65</f>
        <v>36</v>
      </c>
      <c r="K89" s="211"/>
      <c r="L89" s="211"/>
      <c r="M89" s="211"/>
      <c r="N89" s="211"/>
      <c r="O89" s="212"/>
      <c r="P89" s="210">
        <f>AF58+AH58</f>
        <v>60</v>
      </c>
      <c r="Q89" s="211"/>
      <c r="R89" s="212"/>
      <c r="S89" s="219">
        <f>AE57+AG57</f>
        <v>74</v>
      </c>
      <c r="T89" s="220"/>
      <c r="U89" s="220"/>
      <c r="V89" s="221"/>
      <c r="W89" s="225">
        <v>72</v>
      </c>
      <c r="X89" s="220"/>
      <c r="Y89" s="220"/>
      <c r="Z89" s="221"/>
      <c r="AA89" s="226">
        <f>B89+C89+J89+P89+S89+W89</f>
        <v>1476</v>
      </c>
      <c r="AB89" s="227"/>
      <c r="AC89" s="227"/>
      <c r="AD89" s="228"/>
      <c r="AE89" s="226">
        <v>2</v>
      </c>
      <c r="AF89" s="227"/>
      <c r="AG89" s="228"/>
    </row>
    <row r="90" spans="1:33" ht="18.75">
      <c r="A90" s="45" t="s">
        <v>53</v>
      </c>
      <c r="B90" s="47">
        <f>B87+B88+B89</f>
        <v>3096</v>
      </c>
      <c r="C90" s="214">
        <f>C87+C88+C89</f>
        <v>828</v>
      </c>
      <c r="D90" s="215"/>
      <c r="E90" s="215"/>
      <c r="F90" s="215"/>
      <c r="G90" s="215"/>
      <c r="H90" s="215"/>
      <c r="I90" s="216"/>
      <c r="J90" s="214">
        <f>J87+J88+J89</f>
        <v>72</v>
      </c>
      <c r="K90" s="215"/>
      <c r="L90" s="215"/>
      <c r="M90" s="215"/>
      <c r="N90" s="215"/>
      <c r="O90" s="216"/>
      <c r="P90" s="214">
        <f>P87+P88+P89</f>
        <v>180</v>
      </c>
      <c r="Q90" s="215"/>
      <c r="R90" s="216"/>
      <c r="S90" s="222">
        <f>S87+S88+S89</f>
        <v>180</v>
      </c>
      <c r="T90" s="223"/>
      <c r="U90" s="223"/>
      <c r="V90" s="224"/>
      <c r="W90" s="222">
        <f>W87+W88+W89</f>
        <v>72</v>
      </c>
      <c r="X90" s="223"/>
      <c r="Y90" s="223"/>
      <c r="Z90" s="224"/>
      <c r="AA90" s="229">
        <f>AA87+AA88+AA89</f>
        <v>4428</v>
      </c>
      <c r="AB90" s="230"/>
      <c r="AC90" s="230"/>
      <c r="AD90" s="231"/>
      <c r="AE90" s="229">
        <f>AE87+AE88+AE89</f>
        <v>24</v>
      </c>
      <c r="AF90" s="230"/>
      <c r="AG90" s="231"/>
    </row>
  </sheetData>
  <sheetProtection/>
  <mergeCells count="137">
    <mergeCell ref="C30:H30"/>
    <mergeCell ref="I30:N30"/>
    <mergeCell ref="C60:H60"/>
    <mergeCell ref="I60:N60"/>
    <mergeCell ref="C51:H51"/>
    <mergeCell ref="I51:N51"/>
    <mergeCell ref="C44:H44"/>
    <mergeCell ref="I44:N44"/>
    <mergeCell ref="C43:H43"/>
    <mergeCell ref="I43:N43"/>
    <mergeCell ref="AF4:AH4"/>
    <mergeCell ref="AE87:AG87"/>
    <mergeCell ref="AE88:AG88"/>
    <mergeCell ref="AE89:AG89"/>
    <mergeCell ref="AE90:AG90"/>
    <mergeCell ref="AA86:AD86"/>
    <mergeCell ref="AE60:AF60"/>
    <mergeCell ref="AG60:AH60"/>
    <mergeCell ref="AE86:AG86"/>
    <mergeCell ref="B81:AG81"/>
    <mergeCell ref="W89:Z89"/>
    <mergeCell ref="W90:Z90"/>
    <mergeCell ref="AA87:AD87"/>
    <mergeCell ref="AA88:AD88"/>
    <mergeCell ref="AA89:AD89"/>
    <mergeCell ref="AA90:AD90"/>
    <mergeCell ref="W87:Z87"/>
    <mergeCell ref="W88:Z88"/>
    <mergeCell ref="P90:R90"/>
    <mergeCell ref="S87:V87"/>
    <mergeCell ref="S88:V88"/>
    <mergeCell ref="S89:V89"/>
    <mergeCell ref="S90:V90"/>
    <mergeCell ref="P88:R88"/>
    <mergeCell ref="P89:R89"/>
    <mergeCell ref="J88:O88"/>
    <mergeCell ref="J89:O89"/>
    <mergeCell ref="J90:O90"/>
    <mergeCell ref="B84:B85"/>
    <mergeCell ref="A84:A85"/>
    <mergeCell ref="C87:I87"/>
    <mergeCell ref="C88:I88"/>
    <mergeCell ref="C89:I89"/>
    <mergeCell ref="C90:I90"/>
    <mergeCell ref="P86:R86"/>
    <mergeCell ref="S86:V86"/>
    <mergeCell ref="W86:Z86"/>
    <mergeCell ref="P87:R87"/>
    <mergeCell ref="C86:I86"/>
    <mergeCell ref="J86:O86"/>
    <mergeCell ref="J87:O87"/>
    <mergeCell ref="B82:AG82"/>
    <mergeCell ref="C85:I85"/>
    <mergeCell ref="J85:O85"/>
    <mergeCell ref="C84:O84"/>
    <mergeCell ref="P84:R85"/>
    <mergeCell ref="S84:V85"/>
    <mergeCell ref="W84:Z85"/>
    <mergeCell ref="AA84:AD85"/>
    <mergeCell ref="AE84:AG85"/>
    <mergeCell ref="Y60:Z60"/>
    <mergeCell ref="AA60:AB60"/>
    <mergeCell ref="AC60:AD60"/>
    <mergeCell ref="AC65:AD65"/>
    <mergeCell ref="AE65:AF65"/>
    <mergeCell ref="AG65:AH65"/>
    <mergeCell ref="W66:X66"/>
    <mergeCell ref="W67:X67"/>
    <mergeCell ref="Y66:Z66"/>
    <mergeCell ref="Y67:Z67"/>
    <mergeCell ref="AA66:AB66"/>
    <mergeCell ref="AA67:AB67"/>
    <mergeCell ref="AC66:AD66"/>
    <mergeCell ref="AA65:AB65"/>
    <mergeCell ref="AC67:AD67"/>
    <mergeCell ref="AC63:AD63"/>
    <mergeCell ref="AE63:AF63"/>
    <mergeCell ref="AG63:AH63"/>
    <mergeCell ref="AE66:AF66"/>
    <mergeCell ref="AE67:AF67"/>
    <mergeCell ref="AG66:AH66"/>
    <mergeCell ref="AG67:AH67"/>
    <mergeCell ref="W64:X64"/>
    <mergeCell ref="Y64:Z64"/>
    <mergeCell ref="AA64:AB64"/>
    <mergeCell ref="AC64:AD64"/>
    <mergeCell ref="AE64:AF64"/>
    <mergeCell ref="AG64:AH64"/>
    <mergeCell ref="A60:B60"/>
    <mergeCell ref="A62:B62"/>
    <mergeCell ref="A63:P67"/>
    <mergeCell ref="Q63:Q67"/>
    <mergeCell ref="R63:V63"/>
    <mergeCell ref="R64:V64"/>
    <mergeCell ref="R65:V65"/>
    <mergeCell ref="R66:V66"/>
    <mergeCell ref="R67:V67"/>
    <mergeCell ref="Y65:Z65"/>
    <mergeCell ref="B5:B9"/>
    <mergeCell ref="A5:A9"/>
    <mergeCell ref="C68:E68"/>
    <mergeCell ref="C5:N5"/>
    <mergeCell ref="O5:V5"/>
    <mergeCell ref="R8:S8"/>
    <mergeCell ref="T8:T9"/>
    <mergeCell ref="U8:U9"/>
    <mergeCell ref="V8:V9"/>
    <mergeCell ref="P6:P9"/>
    <mergeCell ref="O6:O9"/>
    <mergeCell ref="F68:L68"/>
    <mergeCell ref="W63:X63"/>
    <mergeCell ref="Y63:Z63"/>
    <mergeCell ref="AA63:AB63"/>
    <mergeCell ref="W65:X65"/>
    <mergeCell ref="C11:H11"/>
    <mergeCell ref="I11:N11"/>
    <mergeCell ref="W60:X60"/>
    <mergeCell ref="AE6:AH6"/>
    <mergeCell ref="Q8:Q9"/>
    <mergeCell ref="W5:AH5"/>
    <mergeCell ref="C10:H10"/>
    <mergeCell ref="I10:N10"/>
    <mergeCell ref="C6:H9"/>
    <mergeCell ref="I6:N9"/>
    <mergeCell ref="W8:AH8"/>
    <mergeCell ref="Q6:V7"/>
    <mergeCell ref="AG7:AH7"/>
    <mergeCell ref="A1:AH1"/>
    <mergeCell ref="B3:AG3"/>
    <mergeCell ref="B2:AG2"/>
    <mergeCell ref="W7:X7"/>
    <mergeCell ref="Y7:Z7"/>
    <mergeCell ref="AA7:AB7"/>
    <mergeCell ref="AC7:AD7"/>
    <mergeCell ref="AE7:AF7"/>
    <mergeCell ref="W6:Z6"/>
    <mergeCell ref="AA6:AD6"/>
  </mergeCells>
  <printOptions/>
  <pageMargins left="0.27" right="0.225" top="0.17708333333333334" bottom="0.23020833333333332" header="0.3937007874015748" footer="0.3937007874015748"/>
  <pageSetup fitToHeight="0" fitToWidth="1" horizontalDpi="600" verticalDpi="600" orientation="landscape" pageOrder="overThenDown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2020-04-10T05:22:17Z</cp:lastPrinted>
  <dcterms:created xsi:type="dcterms:W3CDTF">2019-09-05T05:50:46Z</dcterms:created>
  <dcterms:modified xsi:type="dcterms:W3CDTF">2020-10-06T14:50:18Z</dcterms:modified>
  <cp:category/>
  <cp:version/>
  <cp:contentType/>
  <cp:contentStatus/>
  <cp:revision>1</cp:revision>
</cp:coreProperties>
</file>