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<sst xmlns="http://schemas.openxmlformats.org/spreadsheetml/2006/main" count="657" uniqueCount="157">
  <si>
    <t>Индекс</t>
  </si>
  <si>
    <t>1 курс</t>
  </si>
  <si>
    <t>2 курс</t>
  </si>
  <si>
    <t>3 курс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</si>
  <si>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</si>
  <si>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</si>
  <si>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</si>
  <si>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</si>
  <si>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</si>
  <si>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</si>
  <si>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</si>
  <si>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ОДБ.05</t>
  </si>
  <si>
    <t>История</t>
  </si>
  <si>
    <t>ОДБ.06</t>
  </si>
  <si>
    <t>Физическая культура</t>
  </si>
  <si>
    <t>ОДБ.07</t>
  </si>
  <si>
    <t>Основы безопасности жизнедеятельности</t>
  </si>
  <si>
    <t>ОДБ.08</t>
  </si>
  <si>
    <t>Астрономия</t>
  </si>
  <si>
    <t>Информатика</t>
  </si>
  <si>
    <t>Физика</t>
  </si>
  <si>
    <t>ОДБ.11</t>
  </si>
  <si>
    <t>Химия</t>
  </si>
  <si>
    <t>Обществознание (вкл. экономику и право)</t>
  </si>
  <si>
    <t>ОДБ.12</t>
  </si>
  <si>
    <t>ОДБ.14</t>
  </si>
  <si>
    <t>Экология</t>
  </si>
  <si>
    <t>География</t>
  </si>
  <si>
    <t>ОП.00</t>
  </si>
  <si>
    <t>Общепрофессиональный цикл</t>
  </si>
  <si>
    <t>Иностранный язык в профессиональной деятельности</t>
  </si>
  <si>
    <t>Безопасность жизнедеятельности</t>
  </si>
  <si>
    <t>ПМ 01</t>
  </si>
  <si>
    <t>МДК 01.01</t>
  </si>
  <si>
    <t>УП 01.01</t>
  </si>
  <si>
    <t>ПП 01</t>
  </si>
  <si>
    <t>ПМ 02</t>
  </si>
  <si>
    <t>МДК 02.01</t>
  </si>
  <si>
    <t>УП 02.01</t>
  </si>
  <si>
    <t>ПП 02</t>
  </si>
  <si>
    <t>ГИА</t>
  </si>
  <si>
    <t>Всего</t>
  </si>
  <si>
    <t>дисциплин и МДК</t>
  </si>
  <si>
    <t>учебной практики</t>
  </si>
  <si>
    <t>экзаменов</t>
  </si>
  <si>
    <t>зачётов</t>
  </si>
  <si>
    <t>Профессиональный цикл</t>
  </si>
  <si>
    <t>ОПД.01</t>
  </si>
  <si>
    <t>ОПД.02</t>
  </si>
  <si>
    <t>ОПД.03</t>
  </si>
  <si>
    <t>ОПД.06</t>
  </si>
  <si>
    <t>ОПД.08</t>
  </si>
  <si>
    <t>ИТОГО</t>
  </si>
  <si>
    <t>Промежуточная аттестация</t>
  </si>
  <si>
    <t>2.</t>
  </si>
  <si>
    <t>План учебного процесса для основной образовательной программы по профессии</t>
  </si>
  <si>
    <t>Формы промежуточной аттестации</t>
  </si>
  <si>
    <t>Объём образовательной программы (академических часов)</t>
  </si>
  <si>
    <t>Распределение нагрузки</t>
  </si>
  <si>
    <t>Нагрузка во взаимодействии с преподавателем</t>
  </si>
  <si>
    <t>по курсам и семестрам (час. в семестр)</t>
  </si>
  <si>
    <t>По учебным дисциплинам и МДК</t>
  </si>
  <si>
    <t>Лабораторных и практических занятий</t>
  </si>
  <si>
    <t>Практики</t>
  </si>
  <si>
    <t>Консультации</t>
  </si>
  <si>
    <t>Всего во взаимодействии с преподавателем</t>
  </si>
  <si>
    <t>Самостоятельная работа</t>
  </si>
  <si>
    <t>ВСЕГО</t>
  </si>
  <si>
    <t>Зачёты</t>
  </si>
  <si>
    <t>Экзамены</t>
  </si>
  <si>
    <t>Наименование учебных циклов, дисциплин, профессиональных модулей, МДК, практик</t>
  </si>
  <si>
    <t>Во вз</t>
  </si>
  <si>
    <t>с/р</t>
  </si>
  <si>
    <t>О.00</t>
  </si>
  <si>
    <t>ОДБ.04</t>
  </si>
  <si>
    <t>П.00</t>
  </si>
  <si>
    <t>Математика: алгебра, начала математического анализа, геометрия</t>
  </si>
  <si>
    <t>Биология</t>
  </si>
  <si>
    <t>ОДБ.09</t>
  </si>
  <si>
    <t>ОДБ.10</t>
  </si>
  <si>
    <t>ОДБ.13</t>
  </si>
  <si>
    <t>Работа во взаимодействии с преподавателем</t>
  </si>
  <si>
    <t>Всего объём образовательной программы</t>
  </si>
  <si>
    <t>Государственная (итоговая) аттестация (в виде демонстрационного экзамена)</t>
  </si>
  <si>
    <r>
      <rPr>
        <b/>
        <sz val="12"/>
        <rFont val="Times New Roman"/>
        <family val="1"/>
      </rPr>
      <t xml:space="preserve">Государственная итоговая аттестация:                                                                                                                          </t>
    </r>
    <r>
      <rPr>
        <sz val="12"/>
        <rFont val="Times New Roman"/>
        <family val="1"/>
      </rPr>
      <t>выпускная квалификационная работа в виде демонстрационного экзамена с _________ по ________</t>
    </r>
  </si>
  <si>
    <t>производственной практики</t>
  </si>
  <si>
    <t>08.01.25 Мастер отделочных строительных и декоративных работ</t>
  </si>
  <si>
    <t>Основы материаловедения</t>
  </si>
  <si>
    <t>Социальная адаптация и основы социально-правовых знаний</t>
  </si>
  <si>
    <t>1 семестр /      17 недель</t>
  </si>
  <si>
    <t>2 семестр /     24 недели</t>
  </si>
  <si>
    <t>Учебная практика</t>
  </si>
  <si>
    <t>Производственная практика</t>
  </si>
  <si>
    <t>Теоретическое             обучение</t>
  </si>
  <si>
    <t>1.</t>
  </si>
  <si>
    <t>Курсы</t>
  </si>
  <si>
    <t>Практика</t>
  </si>
  <si>
    <t>Каникулы (недель)</t>
  </si>
  <si>
    <t>Учебная</t>
  </si>
  <si>
    <t>Производственная</t>
  </si>
  <si>
    <t>ОДБ.15</t>
  </si>
  <si>
    <t xml:space="preserve">Сводные данные по бюджету времени (в часах) для профессии </t>
  </si>
  <si>
    <t>Государственная итоговая аттестация</t>
  </si>
  <si>
    <r>
      <t xml:space="preserve">Всего </t>
    </r>
    <r>
      <rPr>
        <i/>
        <sz val="12"/>
        <rFont val="Times New Roman"/>
        <family val="1"/>
      </rPr>
      <t>(по курсам)</t>
    </r>
  </si>
  <si>
    <r>
      <t xml:space="preserve">Промежуточная аттестация </t>
    </r>
    <r>
      <rPr>
        <i/>
        <sz val="12"/>
        <rFont val="Times New Roman"/>
        <family val="1"/>
      </rPr>
      <t>(в том числе консультации)</t>
    </r>
  </si>
  <si>
    <r>
      <t xml:space="preserve">Обучение по дисциплинам и междисциплинарным курсам </t>
    </r>
    <r>
      <rPr>
        <i/>
        <sz val="12"/>
        <rFont val="Times New Roman"/>
        <family val="1"/>
      </rPr>
      <t>(в том числе консультации)</t>
    </r>
  </si>
  <si>
    <t>-,</t>
  </si>
  <si>
    <t>-</t>
  </si>
  <si>
    <t>4 семестр /     24 недели</t>
  </si>
  <si>
    <t>5 семестр /      17 недель</t>
  </si>
  <si>
    <t>6 семестр /     24 недели</t>
  </si>
  <si>
    <t>Экзамен по модулю</t>
  </si>
  <si>
    <t>ОДП.18</t>
  </si>
  <si>
    <t>Черчение</t>
  </si>
  <si>
    <t>ПМ.03</t>
  </si>
  <si>
    <t>МДК.03.01</t>
  </si>
  <si>
    <t>УП.03.01</t>
  </si>
  <si>
    <t>Основы предпринимательской деятельности и планирование профессиональной карьеры</t>
  </si>
  <si>
    <t>ОПД.04</t>
  </si>
  <si>
    <t>ОПД.05</t>
  </si>
  <si>
    <t>ОПД.07</t>
  </si>
  <si>
    <t>3 семестр /      17 недель</t>
  </si>
  <si>
    <t>4Э</t>
  </si>
  <si>
    <t>08.01.24 Мастер столярно-плотничных, паркетных и стекольных работ</t>
  </si>
  <si>
    <t>группа МСП-01</t>
  </si>
  <si>
    <t>Основы строительного производства</t>
  </si>
  <si>
    <t>Строительная графика</t>
  </si>
  <si>
    <t>Выполнение столярных работ</t>
  </si>
  <si>
    <t>Выполнение плотничных работ</t>
  </si>
  <si>
    <t>Выполнение работ по устройству паркетных полов</t>
  </si>
  <si>
    <t>Технология выполнения паркетных работ</t>
  </si>
  <si>
    <t>МДК.01.02</t>
  </si>
  <si>
    <t xml:space="preserve">Технология изготовления столярных изделий. </t>
  </si>
  <si>
    <t>Технология столярно-монтажных работ</t>
  </si>
  <si>
    <t>МДК.02.02</t>
  </si>
  <si>
    <t xml:space="preserve">Технология устройства деревянных конструкций. </t>
  </si>
  <si>
    <t>Технология сборки деревянных домов.</t>
  </si>
  <si>
    <t>Э,</t>
  </si>
  <si>
    <t>Дз</t>
  </si>
  <si>
    <t>Дз,</t>
  </si>
  <si>
    <t>ОДБ.16</t>
  </si>
  <si>
    <t>З,</t>
  </si>
  <si>
    <t>ОДП.17</t>
  </si>
  <si>
    <t>Русский родной язык</t>
  </si>
  <si>
    <t>Индивидуальный проект</t>
  </si>
  <si>
    <t>Э</t>
  </si>
  <si>
    <t>1З / 7Дз</t>
  </si>
  <si>
    <t>1З / 13Дз</t>
  </si>
  <si>
    <t>0Э</t>
  </si>
  <si>
    <t>2Э / 1ЭКв</t>
  </si>
  <si>
    <t>1Э / 1ЭКв</t>
  </si>
  <si>
    <t>З</t>
  </si>
  <si>
    <t>2З / 0Дз</t>
  </si>
  <si>
    <t>6З / 0Дз</t>
  </si>
  <si>
    <t>5Э / 3 Экв</t>
  </si>
  <si>
    <t>8З / 20Дз</t>
  </si>
  <si>
    <t>9Э / 3ЭКв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</si>
</sst>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&quot;;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textRotation="90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 indent="1"/>
    </xf>
    <xf numFmtId="0" fontId="5" fillId="0" borderId="0" xfId="0" applyNumberFormat="1" applyFont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textRotation="90" wrapText="1"/>
    </xf>
    <xf numFmtId="1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vertical="top"/>
    </xf>
    <xf numFmtId="1" fontId="1" fillId="0" borderId="20" xfId="0" applyNumberFormat="1" applyFont="1" applyFill="1" applyBorder="1" applyAlignment="1">
      <alignment vertical="top"/>
    </xf>
    <xf numFmtId="1" fontId="1" fillId="0" borderId="12" xfId="0" applyNumberFormat="1" applyFont="1" applyFill="1" applyBorder="1" applyAlignment="1">
      <alignment vertical="top"/>
    </xf>
    <xf numFmtId="1" fontId="1" fillId="0" borderId="12" xfId="0" applyNumberFormat="1" applyFont="1" applyFill="1" applyBorder="1" applyAlignment="1">
      <alignment vertical="top"/>
    </xf>
    <xf numFmtId="1" fontId="1" fillId="0" borderId="16" xfId="0" applyNumberFormat="1" applyFont="1" applyFill="1" applyBorder="1" applyAlignment="1">
      <alignment vertical="top"/>
    </xf>
    <xf numFmtId="1" fontId="1" fillId="0" borderId="20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vertical="top"/>
    </xf>
    <xf numFmtId="0" fontId="1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1" fillId="0" borderId="2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right" vertical="top"/>
    </xf>
    <xf numFmtId="0" fontId="14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right" vertical="top"/>
    </xf>
    <xf numFmtId="1" fontId="13" fillId="0" borderId="10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right" vertical="top"/>
    </xf>
    <xf numFmtId="0" fontId="15" fillId="0" borderId="16" xfId="0" applyFont="1" applyFill="1" applyBorder="1" applyAlignment="1">
      <alignment horizontal="right" vertical="top"/>
    </xf>
    <xf numFmtId="0" fontId="15" fillId="0" borderId="14" xfId="0" applyFont="1" applyFill="1" applyBorder="1" applyAlignment="1">
      <alignment horizontal="right" vertical="top"/>
    </xf>
    <xf numFmtId="0" fontId="15" fillId="0" borderId="18" xfId="0" applyFont="1" applyFill="1" applyBorder="1" applyAlignment="1">
      <alignment horizontal="right" vertical="top"/>
    </xf>
    <xf numFmtId="0" fontId="15" fillId="0" borderId="12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right" vertical="top"/>
    </xf>
    <xf numFmtId="0" fontId="13" fillId="0" borderId="10" xfId="0" applyNumberFormat="1" applyFont="1" applyFill="1" applyBorder="1" applyAlignment="1">
      <alignment horizontal="right" vertical="top"/>
    </xf>
    <xf numFmtId="0" fontId="16" fillId="0" borderId="10" xfId="0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right" vertical="top"/>
    </xf>
    <xf numFmtId="0" fontId="16" fillId="0" borderId="18" xfId="0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right" vertical="top"/>
    </xf>
    <xf numFmtId="0" fontId="16" fillId="0" borderId="10" xfId="0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right" vertical="top"/>
    </xf>
    <xf numFmtId="1" fontId="14" fillId="0" borderId="14" xfId="0" applyNumberFormat="1" applyFont="1" applyFill="1" applyBorder="1" applyAlignment="1">
      <alignment horizontal="right" vertical="top"/>
    </xf>
    <xf numFmtId="1" fontId="14" fillId="0" borderId="18" xfId="0" applyNumberFormat="1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>
      <alignment horizontal="right" vertical="top"/>
    </xf>
    <xf numFmtId="1" fontId="13" fillId="0" borderId="14" xfId="0" applyNumberFormat="1" applyFont="1" applyFill="1" applyBorder="1" applyAlignment="1">
      <alignment horizontal="center" vertical="top"/>
    </xf>
    <xf numFmtId="1" fontId="13" fillId="0" borderId="18" xfId="0" applyNumberFormat="1" applyFont="1" applyFill="1" applyBorder="1" applyAlignment="1">
      <alignment horizontal="center" vertical="top"/>
    </xf>
    <xf numFmtId="1" fontId="13" fillId="0" borderId="12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vertical="top"/>
    </xf>
    <xf numFmtId="1" fontId="2" fillId="0" borderId="20" xfId="0" applyNumberFormat="1" applyFont="1" applyFill="1" applyBorder="1" applyAlignment="1">
      <alignment vertical="top"/>
    </xf>
    <xf numFmtId="1" fontId="2" fillId="0" borderId="12" xfId="0" applyNumberFormat="1" applyFont="1" applyFill="1" applyBorder="1" applyAlignment="1">
      <alignment vertical="top"/>
    </xf>
    <xf numFmtId="1" fontId="3" fillId="0" borderId="16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textRotation="90" wrapText="1"/>
    </xf>
    <xf numFmtId="0" fontId="2" fillId="0" borderId="26" xfId="0" applyNumberFormat="1" applyFont="1" applyBorder="1" applyAlignment="1">
      <alignment horizontal="center" textRotation="90" wrapText="1"/>
    </xf>
    <xf numFmtId="0" fontId="2" fillId="0" borderId="11" xfId="0" applyNumberFormat="1" applyFont="1" applyBorder="1" applyAlignment="1">
      <alignment horizontal="center" textRotation="90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textRotation="90"/>
    </xf>
    <xf numFmtId="0" fontId="2" fillId="0" borderId="22" xfId="0" applyNumberFormat="1" applyFont="1" applyBorder="1" applyAlignment="1">
      <alignment horizontal="center" textRotation="90"/>
    </xf>
    <xf numFmtId="0" fontId="2" fillId="0" borderId="23" xfId="0" applyNumberFormat="1" applyFont="1" applyBorder="1" applyAlignment="1">
      <alignment horizontal="center" textRotation="90"/>
    </xf>
    <xf numFmtId="0" fontId="2" fillId="0" borderId="27" xfId="0" applyNumberFormat="1" applyFont="1" applyBorder="1" applyAlignment="1">
      <alignment horizontal="center" textRotation="90"/>
    </xf>
    <xf numFmtId="0" fontId="2" fillId="0" borderId="0" xfId="0" applyNumberFormat="1" applyFont="1" applyBorder="1" applyAlignment="1">
      <alignment horizontal="center" textRotation="90"/>
    </xf>
    <xf numFmtId="0" fontId="2" fillId="0" borderId="28" xfId="0" applyNumberFormat="1" applyFont="1" applyBorder="1" applyAlignment="1">
      <alignment horizontal="center" textRotation="90"/>
    </xf>
    <xf numFmtId="0" fontId="2" fillId="0" borderId="13" xfId="0" applyNumberFormat="1" applyFont="1" applyBorder="1" applyAlignment="1">
      <alignment horizontal="center" textRotation="90"/>
    </xf>
    <xf numFmtId="0" fontId="2" fillId="0" borderId="24" xfId="0" applyNumberFormat="1" applyFont="1" applyBorder="1" applyAlignment="1">
      <alignment horizontal="center" textRotation="90"/>
    </xf>
    <xf numFmtId="0" fontId="2" fillId="0" borderId="17" xfId="0" applyNumberFormat="1" applyFont="1" applyBorder="1" applyAlignment="1">
      <alignment horizontal="center" textRotation="90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center" textRotation="90" wrapText="1"/>
    </xf>
    <xf numFmtId="0" fontId="2" fillId="0" borderId="16" xfId="0" applyNumberFormat="1" applyFont="1" applyBorder="1" applyAlignment="1">
      <alignment horizontal="center" textRotation="90" wrapText="1"/>
    </xf>
    <xf numFmtId="0" fontId="2" fillId="0" borderId="16" xfId="0" applyNumberFormat="1" applyFont="1" applyBorder="1" applyAlignment="1">
      <alignment horizontal="center" vertical="top" wrapText="1"/>
    </xf>
    <xf numFmtId="1" fontId="14" fillId="0" borderId="14" xfId="0" applyNumberFormat="1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/>
    </xf>
    <xf numFmtId="1" fontId="13" fillId="0" borderId="18" xfId="0" applyNumberFormat="1" applyFont="1" applyFill="1" applyBorder="1" applyAlignment="1">
      <alignment horizontal="center" vertical="top"/>
    </xf>
    <xf numFmtId="1" fontId="14" fillId="0" borderId="12" xfId="0" applyNumberFormat="1" applyFont="1" applyFill="1" applyBorder="1" applyAlignment="1">
      <alignment horizontal="center" vertical="top"/>
    </xf>
    <xf numFmtId="1" fontId="13" fillId="0" borderId="12" xfId="0" applyNumberFormat="1" applyFont="1" applyFill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textRotation="90" wrapText="1"/>
    </xf>
    <xf numFmtId="0" fontId="3" fillId="0" borderId="26" xfId="0" applyNumberFormat="1" applyFont="1" applyBorder="1" applyAlignment="1">
      <alignment horizontal="center" textRotation="90" wrapText="1"/>
    </xf>
    <xf numFmtId="0" fontId="3" fillId="0" borderId="11" xfId="0" applyNumberFormat="1" applyFont="1" applyBorder="1" applyAlignment="1">
      <alignment horizontal="center" textRotation="90" wrapText="1"/>
    </xf>
    <xf numFmtId="0" fontId="3" fillId="0" borderId="16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textRotation="90"/>
    </xf>
    <xf numFmtId="1" fontId="13" fillId="0" borderId="14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right" vertical="top" wrapText="1"/>
    </xf>
    <xf numFmtId="0" fontId="8" fillId="0" borderId="12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FF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101"/>
  <sheetViews>
    <sheetView tabSelected="1" view="pageLayout" zoomScaleNormal="90" zoomScaleSheetLayoutView="112" workbookViewId="0" topLeftCell="A1">
      <selection activeCell="B2" sqref="B2:AG2"/>
    </sheetView>
  </sheetViews>
  <sheetFormatPr defaultColWidth="10.66015625" defaultRowHeight="11.25"/>
  <cols>
    <col min="1" max="1" width="11.5" style="2" customWidth="1"/>
    <col min="2" max="2" width="55.33203125" style="2" customWidth="1"/>
    <col min="3" max="12" width="3.83203125" style="2" customWidth="1"/>
    <col min="13" max="13" width="4.33203125" style="3" customWidth="1"/>
    <col min="14" max="14" width="4" style="3" customWidth="1"/>
    <col min="15" max="15" width="8.5" style="4" customWidth="1"/>
    <col min="16" max="17" width="6.66015625" style="3" customWidth="1"/>
    <col min="18" max="18" width="7" style="3" customWidth="1"/>
    <col min="19" max="19" width="7.16015625" style="5" customWidth="1"/>
    <col min="20" max="24" width="6.66015625" style="5" customWidth="1"/>
    <col min="25" max="34" width="6.66015625" style="1" customWidth="1"/>
  </cols>
  <sheetData>
    <row r="1" spans="1:33" ht="18.75">
      <c r="A1" s="28" t="s">
        <v>54</v>
      </c>
      <c r="B1" s="125" t="s">
        <v>55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18.75">
      <c r="A2" s="28"/>
      <c r="B2" s="125" t="s">
        <v>123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4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29" t="s">
        <v>124</v>
      </c>
      <c r="AF3" s="129"/>
      <c r="AG3" s="129"/>
      <c r="AH3" s="129"/>
    </row>
    <row r="4" spans="1:34" ht="27.75" customHeight="1">
      <c r="A4" s="193" t="s">
        <v>0</v>
      </c>
      <c r="B4" s="180" t="s">
        <v>70</v>
      </c>
      <c r="C4" s="158" t="s">
        <v>56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  <c r="O4" s="171" t="s">
        <v>57</v>
      </c>
      <c r="P4" s="172"/>
      <c r="Q4" s="172"/>
      <c r="R4" s="172"/>
      <c r="S4" s="172"/>
      <c r="T4" s="172"/>
      <c r="U4" s="172"/>
      <c r="V4" s="173"/>
      <c r="W4" s="158" t="s">
        <v>58</v>
      </c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60"/>
    </row>
    <row r="5" spans="1:34" ht="15.75" customHeight="1">
      <c r="A5" s="194"/>
      <c r="B5" s="181"/>
      <c r="C5" s="162" t="s">
        <v>68</v>
      </c>
      <c r="D5" s="163"/>
      <c r="E5" s="163"/>
      <c r="F5" s="163"/>
      <c r="G5" s="163"/>
      <c r="H5" s="164"/>
      <c r="I5" s="162" t="s">
        <v>69</v>
      </c>
      <c r="J5" s="163"/>
      <c r="K5" s="163"/>
      <c r="L5" s="163"/>
      <c r="M5" s="163"/>
      <c r="N5" s="164"/>
      <c r="O5" s="149" t="s">
        <v>67</v>
      </c>
      <c r="P5" s="150" t="s">
        <v>66</v>
      </c>
      <c r="Q5" s="174" t="s">
        <v>59</v>
      </c>
      <c r="R5" s="175"/>
      <c r="S5" s="175"/>
      <c r="T5" s="175"/>
      <c r="U5" s="175"/>
      <c r="V5" s="176"/>
      <c r="W5" s="152" t="s">
        <v>1</v>
      </c>
      <c r="X5" s="153"/>
      <c r="Y5" s="153"/>
      <c r="Z5" s="154"/>
      <c r="AA5" s="152" t="s">
        <v>2</v>
      </c>
      <c r="AB5" s="153"/>
      <c r="AC5" s="153"/>
      <c r="AD5" s="154"/>
      <c r="AE5" s="155" t="s">
        <v>3</v>
      </c>
      <c r="AF5" s="156"/>
      <c r="AG5" s="156"/>
      <c r="AH5" s="157"/>
    </row>
    <row r="6" spans="1:34" ht="26.25" customHeight="1">
      <c r="A6" s="194"/>
      <c r="B6" s="181"/>
      <c r="C6" s="165"/>
      <c r="D6" s="166"/>
      <c r="E6" s="166"/>
      <c r="F6" s="166"/>
      <c r="G6" s="166"/>
      <c r="H6" s="167"/>
      <c r="I6" s="165"/>
      <c r="J6" s="166"/>
      <c r="K6" s="166"/>
      <c r="L6" s="166"/>
      <c r="M6" s="166"/>
      <c r="N6" s="167"/>
      <c r="O6" s="150"/>
      <c r="P6" s="150"/>
      <c r="Q6" s="177"/>
      <c r="R6" s="178"/>
      <c r="S6" s="178"/>
      <c r="T6" s="178"/>
      <c r="U6" s="178"/>
      <c r="V6" s="179"/>
      <c r="W6" s="147" t="s">
        <v>89</v>
      </c>
      <c r="X6" s="148"/>
      <c r="Y6" s="147" t="s">
        <v>90</v>
      </c>
      <c r="Z6" s="148"/>
      <c r="AA6" s="147" t="s">
        <v>121</v>
      </c>
      <c r="AB6" s="148"/>
      <c r="AC6" s="147" t="s">
        <v>108</v>
      </c>
      <c r="AD6" s="148"/>
      <c r="AE6" s="147" t="s">
        <v>109</v>
      </c>
      <c r="AF6" s="148"/>
      <c r="AG6" s="147" t="s">
        <v>110</v>
      </c>
      <c r="AH6" s="148"/>
    </row>
    <row r="7" spans="1:34" ht="39" customHeight="1">
      <c r="A7" s="194"/>
      <c r="B7" s="181"/>
      <c r="C7" s="165"/>
      <c r="D7" s="166"/>
      <c r="E7" s="166"/>
      <c r="F7" s="166"/>
      <c r="G7" s="166"/>
      <c r="H7" s="167"/>
      <c r="I7" s="165"/>
      <c r="J7" s="166"/>
      <c r="K7" s="166"/>
      <c r="L7" s="166"/>
      <c r="M7" s="166"/>
      <c r="N7" s="167"/>
      <c r="O7" s="150"/>
      <c r="P7" s="150"/>
      <c r="Q7" s="149" t="s">
        <v>65</v>
      </c>
      <c r="R7" s="187" t="s">
        <v>61</v>
      </c>
      <c r="S7" s="148"/>
      <c r="T7" s="149" t="s">
        <v>63</v>
      </c>
      <c r="U7" s="149" t="s">
        <v>64</v>
      </c>
      <c r="V7" s="185" t="s">
        <v>53</v>
      </c>
      <c r="W7" s="171" t="s">
        <v>60</v>
      </c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</row>
    <row r="8" spans="1:34" ht="98.25" customHeight="1">
      <c r="A8" s="195"/>
      <c r="B8" s="182"/>
      <c r="C8" s="168"/>
      <c r="D8" s="169"/>
      <c r="E8" s="169"/>
      <c r="F8" s="169"/>
      <c r="G8" s="169"/>
      <c r="H8" s="170"/>
      <c r="I8" s="168"/>
      <c r="J8" s="169"/>
      <c r="K8" s="169"/>
      <c r="L8" s="169"/>
      <c r="M8" s="169"/>
      <c r="N8" s="170"/>
      <c r="O8" s="151"/>
      <c r="P8" s="151"/>
      <c r="Q8" s="151"/>
      <c r="R8" s="23" t="s">
        <v>93</v>
      </c>
      <c r="S8" s="11" t="s">
        <v>62</v>
      </c>
      <c r="T8" s="151"/>
      <c r="U8" s="151"/>
      <c r="V8" s="186"/>
      <c r="W8" s="37" t="s">
        <v>71</v>
      </c>
      <c r="X8" s="29" t="s">
        <v>72</v>
      </c>
      <c r="Y8" s="14" t="s">
        <v>71</v>
      </c>
      <c r="Z8" s="39" t="s">
        <v>72</v>
      </c>
      <c r="AA8" s="37" t="s">
        <v>71</v>
      </c>
      <c r="AB8" s="14" t="s">
        <v>72</v>
      </c>
      <c r="AC8" s="14" t="s">
        <v>71</v>
      </c>
      <c r="AD8" s="42" t="s">
        <v>72</v>
      </c>
      <c r="AE8" s="15" t="s">
        <v>71</v>
      </c>
      <c r="AF8" s="14" t="s">
        <v>72</v>
      </c>
      <c r="AG8" s="14" t="s">
        <v>71</v>
      </c>
      <c r="AH8" s="14" t="s">
        <v>72</v>
      </c>
    </row>
    <row r="9" spans="1:34" ht="15" customHeight="1">
      <c r="A9" s="12">
        <v>1</v>
      </c>
      <c r="B9" s="12">
        <v>2</v>
      </c>
      <c r="C9" s="152">
        <v>3</v>
      </c>
      <c r="D9" s="153"/>
      <c r="E9" s="153"/>
      <c r="F9" s="153"/>
      <c r="G9" s="153"/>
      <c r="H9" s="154"/>
      <c r="I9" s="161">
        <v>4</v>
      </c>
      <c r="J9" s="161"/>
      <c r="K9" s="161"/>
      <c r="L9" s="161"/>
      <c r="M9" s="161"/>
      <c r="N9" s="161"/>
      <c r="O9" s="12">
        <v>5</v>
      </c>
      <c r="P9" s="12">
        <v>6</v>
      </c>
      <c r="Q9" s="12">
        <v>7</v>
      </c>
      <c r="R9" s="12">
        <v>8</v>
      </c>
      <c r="S9" s="12">
        <v>9</v>
      </c>
      <c r="T9" s="12">
        <v>10</v>
      </c>
      <c r="U9" s="12">
        <v>11</v>
      </c>
      <c r="V9" s="36">
        <v>12</v>
      </c>
      <c r="W9" s="38">
        <v>13</v>
      </c>
      <c r="X9" s="12">
        <v>14</v>
      </c>
      <c r="Y9" s="13">
        <v>15</v>
      </c>
      <c r="Z9" s="40">
        <v>16</v>
      </c>
      <c r="AA9" s="43">
        <v>17</v>
      </c>
      <c r="AB9" s="13">
        <v>18</v>
      </c>
      <c r="AC9" s="13">
        <v>19</v>
      </c>
      <c r="AD9" s="44">
        <v>20</v>
      </c>
      <c r="AE9" s="41">
        <v>21</v>
      </c>
      <c r="AF9" s="13">
        <v>22</v>
      </c>
      <c r="AG9" s="13">
        <v>23</v>
      </c>
      <c r="AH9" s="13">
        <v>24</v>
      </c>
    </row>
    <row r="10" spans="1:34" ht="15.75">
      <c r="A10" s="30" t="s">
        <v>73</v>
      </c>
      <c r="B10" s="30" t="s">
        <v>4</v>
      </c>
      <c r="C10" s="101" t="s">
        <v>147</v>
      </c>
      <c r="D10" s="102"/>
      <c r="E10" s="102"/>
      <c r="F10" s="102"/>
      <c r="G10" s="102"/>
      <c r="H10" s="103"/>
      <c r="I10" s="101" t="s">
        <v>122</v>
      </c>
      <c r="J10" s="102"/>
      <c r="K10" s="102"/>
      <c r="L10" s="102"/>
      <c r="M10" s="102"/>
      <c r="N10" s="103"/>
      <c r="O10" s="63">
        <f aca="true" t="shared" si="0" ref="O10:AH10">SUM(O11:O28)</f>
        <v>2052</v>
      </c>
      <c r="P10" s="63">
        <f t="shared" si="0"/>
        <v>0</v>
      </c>
      <c r="Q10" s="63">
        <f t="shared" si="0"/>
        <v>2052</v>
      </c>
      <c r="R10" s="63">
        <f t="shared" si="0"/>
        <v>966</v>
      </c>
      <c r="S10" s="63">
        <f t="shared" si="0"/>
        <v>1018</v>
      </c>
      <c r="T10" s="63">
        <f t="shared" si="0"/>
        <v>0</v>
      </c>
      <c r="U10" s="63">
        <f t="shared" si="0"/>
        <v>0</v>
      </c>
      <c r="V10" s="63">
        <f t="shared" si="0"/>
        <v>72</v>
      </c>
      <c r="W10" s="63">
        <f t="shared" si="0"/>
        <v>248</v>
      </c>
      <c r="X10" s="63">
        <f t="shared" si="0"/>
        <v>0</v>
      </c>
      <c r="Y10" s="63">
        <f t="shared" si="0"/>
        <v>358</v>
      </c>
      <c r="Z10" s="63">
        <f t="shared" si="0"/>
        <v>0</v>
      </c>
      <c r="AA10" s="63">
        <f t="shared" si="0"/>
        <v>360</v>
      </c>
      <c r="AB10" s="63">
        <f t="shared" si="0"/>
        <v>0</v>
      </c>
      <c r="AC10" s="63">
        <f t="shared" si="0"/>
        <v>444</v>
      </c>
      <c r="AD10" s="63">
        <f t="shared" si="0"/>
        <v>0</v>
      </c>
      <c r="AE10" s="63">
        <f t="shared" si="0"/>
        <v>324</v>
      </c>
      <c r="AF10" s="63">
        <f t="shared" si="0"/>
        <v>0</v>
      </c>
      <c r="AG10" s="63">
        <f t="shared" si="0"/>
        <v>318</v>
      </c>
      <c r="AH10" s="63">
        <f t="shared" si="0"/>
        <v>0</v>
      </c>
    </row>
    <row r="11" spans="1:34" ht="15">
      <c r="A11" s="31" t="s">
        <v>5</v>
      </c>
      <c r="B11" s="32" t="s">
        <v>6</v>
      </c>
      <c r="C11" s="59" t="s">
        <v>106</v>
      </c>
      <c r="D11" s="58" t="s">
        <v>106</v>
      </c>
      <c r="E11" s="58" t="s">
        <v>106</v>
      </c>
      <c r="F11" s="58" t="s">
        <v>106</v>
      </c>
      <c r="G11" s="58" t="s">
        <v>106</v>
      </c>
      <c r="H11" s="52" t="s">
        <v>107</v>
      </c>
      <c r="I11" s="58" t="s">
        <v>106</v>
      </c>
      <c r="J11" s="58" t="s">
        <v>106</v>
      </c>
      <c r="K11" s="51" t="s">
        <v>137</v>
      </c>
      <c r="L11" s="58" t="s">
        <v>106</v>
      </c>
      <c r="M11" s="58" t="s">
        <v>106</v>
      </c>
      <c r="N11" s="52" t="s">
        <v>107</v>
      </c>
      <c r="O11" s="64">
        <v>114</v>
      </c>
      <c r="P11" s="64"/>
      <c r="Q11" s="63">
        <v>114</v>
      </c>
      <c r="R11" s="64">
        <v>28</v>
      </c>
      <c r="S11" s="64">
        <v>52</v>
      </c>
      <c r="T11" s="64"/>
      <c r="U11" s="64"/>
      <c r="V11" s="65">
        <v>14</v>
      </c>
      <c r="W11" s="66">
        <v>34</v>
      </c>
      <c r="X11" s="67"/>
      <c r="Y11" s="68">
        <v>46</v>
      </c>
      <c r="Z11" s="69"/>
      <c r="AA11" s="70">
        <v>34</v>
      </c>
      <c r="AB11" s="68"/>
      <c r="AC11" s="68"/>
      <c r="AD11" s="71"/>
      <c r="AE11" s="72"/>
      <c r="AF11" s="68"/>
      <c r="AG11" s="68"/>
      <c r="AH11" s="68"/>
    </row>
    <row r="12" spans="1:34" ht="15">
      <c r="A12" s="31" t="s">
        <v>7</v>
      </c>
      <c r="B12" s="32" t="s">
        <v>8</v>
      </c>
      <c r="C12" s="59" t="s">
        <v>106</v>
      </c>
      <c r="D12" s="58" t="s">
        <v>106</v>
      </c>
      <c r="E12" s="58" t="s">
        <v>106</v>
      </c>
      <c r="F12" s="58" t="s">
        <v>106</v>
      </c>
      <c r="G12" s="58" t="s">
        <v>106</v>
      </c>
      <c r="H12" s="52" t="s">
        <v>138</v>
      </c>
      <c r="I12" s="58" t="s">
        <v>106</v>
      </c>
      <c r="J12" s="58" t="s">
        <v>106</v>
      </c>
      <c r="K12" s="58" t="s">
        <v>106</v>
      </c>
      <c r="L12" s="58" t="s">
        <v>106</v>
      </c>
      <c r="M12" s="58" t="s">
        <v>106</v>
      </c>
      <c r="N12" s="52" t="s">
        <v>107</v>
      </c>
      <c r="O12" s="64">
        <v>172</v>
      </c>
      <c r="P12" s="64"/>
      <c r="Q12" s="63">
        <v>172</v>
      </c>
      <c r="R12" s="64">
        <v>138</v>
      </c>
      <c r="S12" s="64"/>
      <c r="T12" s="64"/>
      <c r="U12" s="64"/>
      <c r="V12" s="65"/>
      <c r="W12" s="66"/>
      <c r="X12" s="67"/>
      <c r="Y12" s="68"/>
      <c r="Z12" s="69"/>
      <c r="AA12" s="70">
        <v>34</v>
      </c>
      <c r="AB12" s="68"/>
      <c r="AC12" s="68">
        <v>42</v>
      </c>
      <c r="AD12" s="71"/>
      <c r="AE12" s="72">
        <v>34</v>
      </c>
      <c r="AF12" s="68"/>
      <c r="AG12" s="68">
        <v>62</v>
      </c>
      <c r="AH12" s="68"/>
    </row>
    <row r="13" spans="1:34" ht="15">
      <c r="A13" s="31" t="s">
        <v>9</v>
      </c>
      <c r="B13" s="32" t="s">
        <v>10</v>
      </c>
      <c r="C13" s="59" t="s">
        <v>106</v>
      </c>
      <c r="D13" s="58" t="s">
        <v>106</v>
      </c>
      <c r="E13" s="58" t="s">
        <v>106</v>
      </c>
      <c r="F13" s="58" t="s">
        <v>106</v>
      </c>
      <c r="G13" s="58" t="s">
        <v>106</v>
      </c>
      <c r="H13" s="52" t="s">
        <v>107</v>
      </c>
      <c r="I13" s="58" t="s">
        <v>106</v>
      </c>
      <c r="J13" s="58" t="s">
        <v>106</v>
      </c>
      <c r="K13" s="58" t="s">
        <v>106</v>
      </c>
      <c r="L13" s="58" t="s">
        <v>106</v>
      </c>
      <c r="M13" s="58" t="s">
        <v>137</v>
      </c>
      <c r="N13" s="52" t="s">
        <v>107</v>
      </c>
      <c r="O13" s="64">
        <v>172</v>
      </c>
      <c r="P13" s="64"/>
      <c r="Q13" s="63">
        <v>172</v>
      </c>
      <c r="R13" s="64">
        <v>0</v>
      </c>
      <c r="S13" s="64">
        <v>172</v>
      </c>
      <c r="T13" s="64"/>
      <c r="U13" s="64"/>
      <c r="V13" s="65">
        <v>12</v>
      </c>
      <c r="W13" s="66">
        <v>34</v>
      </c>
      <c r="X13" s="67"/>
      <c r="Y13" s="68">
        <v>34</v>
      </c>
      <c r="Z13" s="69"/>
      <c r="AA13" s="70">
        <v>32</v>
      </c>
      <c r="AB13" s="68"/>
      <c r="AC13" s="68">
        <v>36</v>
      </c>
      <c r="AD13" s="71"/>
      <c r="AE13" s="72">
        <v>36</v>
      </c>
      <c r="AF13" s="68"/>
      <c r="AG13" s="68"/>
      <c r="AH13" s="68"/>
    </row>
    <row r="14" spans="1:34" ht="25.5">
      <c r="A14" s="31" t="s">
        <v>74</v>
      </c>
      <c r="B14" s="32" t="s">
        <v>76</v>
      </c>
      <c r="C14" s="59" t="s">
        <v>106</v>
      </c>
      <c r="D14" s="58" t="s">
        <v>106</v>
      </c>
      <c r="E14" s="58" t="s">
        <v>106</v>
      </c>
      <c r="F14" s="58" t="s">
        <v>106</v>
      </c>
      <c r="G14" s="58" t="s">
        <v>106</v>
      </c>
      <c r="H14" s="52" t="s">
        <v>107</v>
      </c>
      <c r="I14" s="58" t="s">
        <v>106</v>
      </c>
      <c r="J14" s="58" t="s">
        <v>106</v>
      </c>
      <c r="K14" s="58" t="s">
        <v>106</v>
      </c>
      <c r="L14" s="58" t="s">
        <v>106</v>
      </c>
      <c r="M14" s="58" t="s">
        <v>137</v>
      </c>
      <c r="N14" s="52" t="s">
        <v>107</v>
      </c>
      <c r="O14" s="64">
        <v>286</v>
      </c>
      <c r="P14" s="64"/>
      <c r="Q14" s="63">
        <v>286</v>
      </c>
      <c r="R14" s="64">
        <v>76</v>
      </c>
      <c r="S14" s="64">
        <v>210</v>
      </c>
      <c r="T14" s="64"/>
      <c r="U14" s="64"/>
      <c r="V14" s="65">
        <v>14</v>
      </c>
      <c r="W14" s="66">
        <v>38</v>
      </c>
      <c r="X14" s="67"/>
      <c r="Y14" s="68">
        <v>62</v>
      </c>
      <c r="Z14" s="69"/>
      <c r="AA14" s="70">
        <v>60</v>
      </c>
      <c r="AB14" s="68"/>
      <c r="AC14" s="68">
        <v>68</v>
      </c>
      <c r="AD14" s="71"/>
      <c r="AE14" s="72">
        <v>58</v>
      </c>
      <c r="AF14" s="68"/>
      <c r="AG14" s="68"/>
      <c r="AH14" s="68"/>
    </row>
    <row r="15" spans="1:34" ht="15">
      <c r="A15" s="31" t="s">
        <v>11</v>
      </c>
      <c r="B15" s="32" t="s">
        <v>12</v>
      </c>
      <c r="C15" s="59" t="s">
        <v>106</v>
      </c>
      <c r="D15" s="58" t="s">
        <v>106</v>
      </c>
      <c r="E15" s="58" t="s">
        <v>106</v>
      </c>
      <c r="F15" s="58" t="s">
        <v>106</v>
      </c>
      <c r="G15" s="51" t="s">
        <v>106</v>
      </c>
      <c r="H15" s="52" t="s">
        <v>138</v>
      </c>
      <c r="I15" s="58" t="s">
        <v>106</v>
      </c>
      <c r="J15" s="58" t="s">
        <v>106</v>
      </c>
      <c r="K15" s="58" t="s">
        <v>106</v>
      </c>
      <c r="L15" s="58" t="s">
        <v>106</v>
      </c>
      <c r="M15" s="58" t="s">
        <v>106</v>
      </c>
      <c r="N15" s="52" t="s">
        <v>107</v>
      </c>
      <c r="O15" s="64">
        <v>172</v>
      </c>
      <c r="P15" s="64"/>
      <c r="Q15" s="63">
        <v>172</v>
      </c>
      <c r="R15" s="64">
        <v>132</v>
      </c>
      <c r="S15" s="64">
        <v>40</v>
      </c>
      <c r="T15" s="64"/>
      <c r="U15" s="64"/>
      <c r="V15" s="65"/>
      <c r="W15" s="66"/>
      <c r="X15" s="67"/>
      <c r="Y15" s="68"/>
      <c r="Z15" s="69"/>
      <c r="AA15" s="70"/>
      <c r="AB15" s="68"/>
      <c r="AC15" s="68"/>
      <c r="AD15" s="71"/>
      <c r="AE15" s="72">
        <v>80</v>
      </c>
      <c r="AF15" s="68"/>
      <c r="AG15" s="68">
        <v>92</v>
      </c>
      <c r="AH15" s="68"/>
    </row>
    <row r="16" spans="1:34" ht="15" customHeight="1">
      <c r="A16" s="33" t="s">
        <v>13</v>
      </c>
      <c r="B16" s="32" t="s">
        <v>14</v>
      </c>
      <c r="C16" s="59" t="s">
        <v>106</v>
      </c>
      <c r="D16" s="58" t="s">
        <v>106</v>
      </c>
      <c r="E16" s="58" t="s">
        <v>106</v>
      </c>
      <c r="F16" s="58" t="s">
        <v>139</v>
      </c>
      <c r="G16" s="58" t="s">
        <v>106</v>
      </c>
      <c r="H16" s="52" t="s">
        <v>107</v>
      </c>
      <c r="I16" s="58" t="s">
        <v>106</v>
      </c>
      <c r="J16" s="58" t="s">
        <v>106</v>
      </c>
      <c r="K16" s="58" t="s">
        <v>106</v>
      </c>
      <c r="L16" s="58" t="s">
        <v>106</v>
      </c>
      <c r="M16" s="51" t="s">
        <v>106</v>
      </c>
      <c r="N16" s="52" t="s">
        <v>107</v>
      </c>
      <c r="O16" s="64">
        <v>172</v>
      </c>
      <c r="P16" s="64"/>
      <c r="Q16" s="63">
        <v>172</v>
      </c>
      <c r="R16" s="64">
        <v>8</v>
      </c>
      <c r="S16" s="64">
        <v>164</v>
      </c>
      <c r="T16" s="64"/>
      <c r="U16" s="64"/>
      <c r="V16" s="65"/>
      <c r="W16" s="66">
        <v>36</v>
      </c>
      <c r="X16" s="67"/>
      <c r="Y16" s="68">
        <v>50</v>
      </c>
      <c r="Z16" s="69"/>
      <c r="AA16" s="70">
        <v>36</v>
      </c>
      <c r="AB16" s="68"/>
      <c r="AC16" s="68">
        <v>50</v>
      </c>
      <c r="AD16" s="71"/>
      <c r="AE16" s="72"/>
      <c r="AF16" s="68"/>
      <c r="AG16" s="68"/>
      <c r="AH16" s="68"/>
    </row>
    <row r="17" spans="1:34" ht="15">
      <c r="A17" s="33" t="s">
        <v>15</v>
      </c>
      <c r="B17" s="32" t="s">
        <v>16</v>
      </c>
      <c r="C17" s="59" t="s">
        <v>106</v>
      </c>
      <c r="D17" s="58" t="s">
        <v>106</v>
      </c>
      <c r="E17" s="58" t="s">
        <v>139</v>
      </c>
      <c r="F17" s="58" t="s">
        <v>106</v>
      </c>
      <c r="G17" s="58" t="s">
        <v>106</v>
      </c>
      <c r="H17" s="52" t="s">
        <v>107</v>
      </c>
      <c r="I17" s="58" t="s">
        <v>106</v>
      </c>
      <c r="J17" s="58" t="s">
        <v>106</v>
      </c>
      <c r="K17" s="58" t="s">
        <v>106</v>
      </c>
      <c r="L17" s="58" t="s">
        <v>106</v>
      </c>
      <c r="M17" s="58" t="s">
        <v>106</v>
      </c>
      <c r="N17" s="52" t="s">
        <v>107</v>
      </c>
      <c r="O17" s="64">
        <v>72</v>
      </c>
      <c r="P17" s="64"/>
      <c r="Q17" s="63">
        <v>72</v>
      </c>
      <c r="R17" s="64">
        <v>16</v>
      </c>
      <c r="S17" s="64">
        <v>56</v>
      </c>
      <c r="T17" s="64"/>
      <c r="U17" s="64"/>
      <c r="V17" s="65"/>
      <c r="W17" s="66"/>
      <c r="X17" s="67"/>
      <c r="Y17" s="68"/>
      <c r="Z17" s="69"/>
      <c r="AA17" s="70">
        <v>72</v>
      </c>
      <c r="AB17" s="68"/>
      <c r="AC17" s="68"/>
      <c r="AD17" s="71"/>
      <c r="AE17" s="72"/>
      <c r="AF17" s="68"/>
      <c r="AG17" s="68"/>
      <c r="AH17" s="68"/>
    </row>
    <row r="18" spans="1:34" ht="15">
      <c r="A18" s="33" t="s">
        <v>17</v>
      </c>
      <c r="B18" s="32" t="s">
        <v>19</v>
      </c>
      <c r="C18" s="59" t="s">
        <v>106</v>
      </c>
      <c r="D18" s="58" t="s">
        <v>106</v>
      </c>
      <c r="E18" s="58" t="s">
        <v>106</v>
      </c>
      <c r="F18" s="51" t="s">
        <v>106</v>
      </c>
      <c r="G18" s="58" t="s">
        <v>106</v>
      </c>
      <c r="H18" s="52" t="s">
        <v>138</v>
      </c>
      <c r="I18" s="58" t="s">
        <v>106</v>
      </c>
      <c r="J18" s="58" t="s">
        <v>106</v>
      </c>
      <c r="K18" s="58" t="s">
        <v>106</v>
      </c>
      <c r="L18" s="58" t="s">
        <v>106</v>
      </c>
      <c r="M18" s="58" t="s">
        <v>106</v>
      </c>
      <c r="N18" s="52" t="s">
        <v>107</v>
      </c>
      <c r="O18" s="64">
        <v>108</v>
      </c>
      <c r="P18" s="64"/>
      <c r="Q18" s="63">
        <v>108</v>
      </c>
      <c r="R18" s="64">
        <v>24</v>
      </c>
      <c r="S18" s="64">
        <v>84</v>
      </c>
      <c r="T18" s="64"/>
      <c r="U18" s="64"/>
      <c r="V18" s="65"/>
      <c r="W18" s="66"/>
      <c r="X18" s="67"/>
      <c r="Y18" s="68"/>
      <c r="Z18" s="69"/>
      <c r="AA18" s="70"/>
      <c r="AB18" s="68"/>
      <c r="AC18" s="68"/>
      <c r="AD18" s="71"/>
      <c r="AE18" s="72">
        <v>40</v>
      </c>
      <c r="AF18" s="68"/>
      <c r="AG18" s="68">
        <v>68</v>
      </c>
      <c r="AH18" s="68"/>
    </row>
    <row r="19" spans="1:34" ht="15">
      <c r="A19" s="33" t="s">
        <v>78</v>
      </c>
      <c r="B19" s="32" t="s">
        <v>20</v>
      </c>
      <c r="C19" s="59" t="s">
        <v>106</v>
      </c>
      <c r="D19" s="58" t="s">
        <v>106</v>
      </c>
      <c r="E19" s="60" t="s">
        <v>106</v>
      </c>
      <c r="F19" s="51" t="s">
        <v>106</v>
      </c>
      <c r="G19" s="58" t="s">
        <v>106</v>
      </c>
      <c r="H19" s="52" t="s">
        <v>107</v>
      </c>
      <c r="I19" s="58" t="s">
        <v>106</v>
      </c>
      <c r="J19" s="58" t="s">
        <v>106</v>
      </c>
      <c r="K19" s="58" t="s">
        <v>106</v>
      </c>
      <c r="L19" s="58" t="s">
        <v>137</v>
      </c>
      <c r="M19" s="58" t="s">
        <v>106</v>
      </c>
      <c r="N19" s="52" t="s">
        <v>107</v>
      </c>
      <c r="O19" s="64">
        <v>180</v>
      </c>
      <c r="P19" s="64"/>
      <c r="Q19" s="63">
        <v>180</v>
      </c>
      <c r="R19" s="64">
        <v>140</v>
      </c>
      <c r="S19" s="64">
        <v>40</v>
      </c>
      <c r="T19" s="64"/>
      <c r="U19" s="64"/>
      <c r="V19" s="65">
        <v>14</v>
      </c>
      <c r="W19" s="66"/>
      <c r="X19" s="67"/>
      <c r="Y19" s="68">
        <v>60</v>
      </c>
      <c r="Z19" s="69"/>
      <c r="AA19" s="70">
        <v>58</v>
      </c>
      <c r="AB19" s="68"/>
      <c r="AC19" s="68">
        <v>62</v>
      </c>
      <c r="AD19" s="71"/>
      <c r="AE19" s="72"/>
      <c r="AF19" s="68"/>
      <c r="AG19" s="68"/>
      <c r="AH19" s="68"/>
    </row>
    <row r="20" spans="1:34" ht="15">
      <c r="A20" s="33" t="s">
        <v>79</v>
      </c>
      <c r="B20" s="57" t="s">
        <v>22</v>
      </c>
      <c r="C20" s="59" t="s">
        <v>106</v>
      </c>
      <c r="D20" s="58" t="s">
        <v>106</v>
      </c>
      <c r="E20" s="51" t="s">
        <v>106</v>
      </c>
      <c r="F20" s="60" t="s">
        <v>139</v>
      </c>
      <c r="G20" s="58" t="s">
        <v>106</v>
      </c>
      <c r="H20" s="52" t="s">
        <v>107</v>
      </c>
      <c r="I20" s="58" t="s">
        <v>106</v>
      </c>
      <c r="J20" s="58" t="s">
        <v>106</v>
      </c>
      <c r="K20" s="58" t="s">
        <v>106</v>
      </c>
      <c r="L20" s="58" t="s">
        <v>106</v>
      </c>
      <c r="M20" s="58" t="s">
        <v>106</v>
      </c>
      <c r="N20" s="52" t="s">
        <v>107</v>
      </c>
      <c r="O20" s="64">
        <v>114</v>
      </c>
      <c r="P20" s="64"/>
      <c r="Q20" s="63">
        <v>114</v>
      </c>
      <c r="R20" s="64">
        <v>74</v>
      </c>
      <c r="S20" s="64">
        <v>40</v>
      </c>
      <c r="T20" s="64"/>
      <c r="U20" s="64"/>
      <c r="V20" s="65"/>
      <c r="W20" s="66"/>
      <c r="X20" s="67"/>
      <c r="Y20" s="68">
        <v>36</v>
      </c>
      <c r="Z20" s="69"/>
      <c r="AA20" s="70">
        <v>34</v>
      </c>
      <c r="AB20" s="68"/>
      <c r="AC20" s="68">
        <v>44</v>
      </c>
      <c r="AD20" s="71"/>
      <c r="AE20" s="72"/>
      <c r="AF20" s="68"/>
      <c r="AG20" s="68"/>
      <c r="AH20" s="68"/>
    </row>
    <row r="21" spans="1:34" ht="15">
      <c r="A21" s="33" t="s">
        <v>21</v>
      </c>
      <c r="B21" s="32" t="s">
        <v>23</v>
      </c>
      <c r="C21" s="59" t="s">
        <v>106</v>
      </c>
      <c r="D21" s="58" t="s">
        <v>106</v>
      </c>
      <c r="E21" s="58" t="s">
        <v>106</v>
      </c>
      <c r="F21" s="58" t="s">
        <v>106</v>
      </c>
      <c r="G21" s="58" t="s">
        <v>106</v>
      </c>
      <c r="H21" s="52" t="s">
        <v>138</v>
      </c>
      <c r="I21" s="58" t="s">
        <v>106</v>
      </c>
      <c r="J21" s="58" t="s">
        <v>106</v>
      </c>
      <c r="K21" s="58" t="s">
        <v>106</v>
      </c>
      <c r="L21" s="58" t="s">
        <v>106</v>
      </c>
      <c r="M21" s="58" t="s">
        <v>106</v>
      </c>
      <c r="N21" s="52" t="s">
        <v>107</v>
      </c>
      <c r="O21" s="64">
        <v>172</v>
      </c>
      <c r="P21" s="64"/>
      <c r="Q21" s="63">
        <v>172</v>
      </c>
      <c r="R21" s="64">
        <v>132</v>
      </c>
      <c r="S21" s="64">
        <v>40</v>
      </c>
      <c r="T21" s="64"/>
      <c r="U21" s="64"/>
      <c r="V21" s="65"/>
      <c r="W21" s="66"/>
      <c r="X21" s="67"/>
      <c r="Y21" s="68"/>
      <c r="Z21" s="69"/>
      <c r="AA21" s="70"/>
      <c r="AB21" s="68"/>
      <c r="AC21" s="68"/>
      <c r="AD21" s="71"/>
      <c r="AE21" s="72">
        <v>76</v>
      </c>
      <c r="AF21" s="68"/>
      <c r="AG21" s="68">
        <v>96</v>
      </c>
      <c r="AH21" s="68"/>
    </row>
    <row r="22" spans="1:34" ht="15">
      <c r="A22" s="33" t="s">
        <v>24</v>
      </c>
      <c r="B22" s="32" t="s">
        <v>77</v>
      </c>
      <c r="C22" s="59" t="s">
        <v>139</v>
      </c>
      <c r="D22" s="58" t="s">
        <v>106</v>
      </c>
      <c r="E22" s="58" t="s">
        <v>106</v>
      </c>
      <c r="F22" s="58" t="s">
        <v>106</v>
      </c>
      <c r="G22" s="58" t="s">
        <v>106</v>
      </c>
      <c r="H22" s="52" t="s">
        <v>107</v>
      </c>
      <c r="I22" s="58" t="s">
        <v>106</v>
      </c>
      <c r="J22" s="58" t="s">
        <v>106</v>
      </c>
      <c r="K22" s="58" t="s">
        <v>106</v>
      </c>
      <c r="L22" s="51" t="s">
        <v>106</v>
      </c>
      <c r="M22" s="58" t="s">
        <v>106</v>
      </c>
      <c r="N22" s="52" t="s">
        <v>107</v>
      </c>
      <c r="O22" s="64">
        <v>36</v>
      </c>
      <c r="P22" s="64"/>
      <c r="Q22" s="63">
        <v>36</v>
      </c>
      <c r="R22" s="64">
        <v>24</v>
      </c>
      <c r="S22" s="64">
        <v>12</v>
      </c>
      <c r="T22" s="64"/>
      <c r="U22" s="64"/>
      <c r="V22" s="65"/>
      <c r="W22" s="66">
        <v>36</v>
      </c>
      <c r="X22" s="67"/>
      <c r="Y22" s="68"/>
      <c r="Z22" s="69"/>
      <c r="AA22" s="70"/>
      <c r="AB22" s="68"/>
      <c r="AC22" s="68"/>
      <c r="AD22" s="71"/>
      <c r="AE22" s="72"/>
      <c r="AF22" s="68"/>
      <c r="AG22" s="68"/>
      <c r="AH22" s="68"/>
    </row>
    <row r="23" spans="1:34" ht="15">
      <c r="A23" s="33" t="s">
        <v>80</v>
      </c>
      <c r="B23" s="32" t="s">
        <v>27</v>
      </c>
      <c r="C23" s="59" t="s">
        <v>106</v>
      </c>
      <c r="D23" s="58" t="s">
        <v>106</v>
      </c>
      <c r="E23" s="58" t="s">
        <v>106</v>
      </c>
      <c r="F23" s="51" t="s">
        <v>139</v>
      </c>
      <c r="G23" s="58" t="s">
        <v>106</v>
      </c>
      <c r="H23" s="52" t="s">
        <v>107</v>
      </c>
      <c r="I23" s="58" t="s">
        <v>106</v>
      </c>
      <c r="J23" s="58" t="s">
        <v>106</v>
      </c>
      <c r="K23" s="58" t="s">
        <v>106</v>
      </c>
      <c r="L23" s="58" t="s">
        <v>106</v>
      </c>
      <c r="M23" s="58" t="s">
        <v>106</v>
      </c>
      <c r="N23" s="52" t="s">
        <v>107</v>
      </c>
      <c r="O23" s="64">
        <v>72</v>
      </c>
      <c r="P23" s="64"/>
      <c r="Q23" s="63">
        <v>72</v>
      </c>
      <c r="R23" s="64">
        <v>60</v>
      </c>
      <c r="S23" s="64">
        <v>12</v>
      </c>
      <c r="T23" s="64"/>
      <c r="U23" s="64"/>
      <c r="V23" s="65"/>
      <c r="W23" s="66"/>
      <c r="X23" s="67"/>
      <c r="Y23" s="68"/>
      <c r="Z23" s="69"/>
      <c r="AA23" s="70"/>
      <c r="AB23" s="68"/>
      <c r="AC23" s="68">
        <v>72</v>
      </c>
      <c r="AD23" s="71"/>
      <c r="AE23" s="72"/>
      <c r="AF23" s="68"/>
      <c r="AG23" s="68"/>
      <c r="AH23" s="68"/>
    </row>
    <row r="24" spans="1:34" ht="15">
      <c r="A24" s="33" t="s">
        <v>25</v>
      </c>
      <c r="B24" s="32" t="s">
        <v>26</v>
      </c>
      <c r="C24" s="59" t="s">
        <v>106</v>
      </c>
      <c r="D24" s="58" t="s">
        <v>139</v>
      </c>
      <c r="E24" s="58" t="s">
        <v>106</v>
      </c>
      <c r="F24" s="58" t="s">
        <v>106</v>
      </c>
      <c r="G24" s="58" t="s">
        <v>106</v>
      </c>
      <c r="H24" s="52" t="s">
        <v>107</v>
      </c>
      <c r="I24" s="58" t="s">
        <v>106</v>
      </c>
      <c r="J24" s="58" t="s">
        <v>106</v>
      </c>
      <c r="K24" s="58" t="s">
        <v>106</v>
      </c>
      <c r="L24" s="58" t="s">
        <v>106</v>
      </c>
      <c r="M24" s="58" t="s">
        <v>106</v>
      </c>
      <c r="N24" s="52" t="s">
        <v>107</v>
      </c>
      <c r="O24" s="64">
        <v>36</v>
      </c>
      <c r="P24" s="64"/>
      <c r="Q24" s="63">
        <v>36</v>
      </c>
      <c r="R24" s="64">
        <v>28</v>
      </c>
      <c r="S24" s="64">
        <v>8</v>
      </c>
      <c r="T24" s="64"/>
      <c r="U24" s="64"/>
      <c r="V24" s="65"/>
      <c r="W24" s="66"/>
      <c r="X24" s="67"/>
      <c r="Y24" s="68">
        <v>36</v>
      </c>
      <c r="Z24" s="69"/>
      <c r="AA24" s="70"/>
      <c r="AB24" s="68"/>
      <c r="AC24" s="68"/>
      <c r="AD24" s="71"/>
      <c r="AE24" s="72"/>
      <c r="AF24" s="68"/>
      <c r="AG24" s="68"/>
      <c r="AH24" s="68"/>
    </row>
    <row r="25" spans="1:34" ht="15">
      <c r="A25" s="33" t="s">
        <v>100</v>
      </c>
      <c r="B25" s="32" t="s">
        <v>18</v>
      </c>
      <c r="C25" s="50" t="s">
        <v>106</v>
      </c>
      <c r="D25" s="58" t="s">
        <v>106</v>
      </c>
      <c r="E25" s="58" t="s">
        <v>106</v>
      </c>
      <c r="F25" s="58" t="s">
        <v>139</v>
      </c>
      <c r="G25" s="58" t="s">
        <v>106</v>
      </c>
      <c r="H25" s="52" t="s">
        <v>107</v>
      </c>
      <c r="I25" s="58" t="s">
        <v>106</v>
      </c>
      <c r="J25" s="58" t="s">
        <v>106</v>
      </c>
      <c r="K25" s="58" t="s">
        <v>106</v>
      </c>
      <c r="L25" s="58" t="s">
        <v>106</v>
      </c>
      <c r="M25" s="58" t="s">
        <v>106</v>
      </c>
      <c r="N25" s="52" t="s">
        <v>107</v>
      </c>
      <c r="O25" s="64">
        <v>36</v>
      </c>
      <c r="P25" s="64"/>
      <c r="Q25" s="63">
        <v>36</v>
      </c>
      <c r="R25" s="64">
        <v>34</v>
      </c>
      <c r="S25" s="64">
        <v>2</v>
      </c>
      <c r="T25" s="64"/>
      <c r="U25" s="64"/>
      <c r="V25" s="65"/>
      <c r="W25" s="66"/>
      <c r="X25" s="67"/>
      <c r="Y25" s="68"/>
      <c r="Z25" s="69"/>
      <c r="AA25" s="70"/>
      <c r="AB25" s="68"/>
      <c r="AC25" s="68">
        <v>36</v>
      </c>
      <c r="AD25" s="71"/>
      <c r="AE25" s="72"/>
      <c r="AF25" s="68"/>
      <c r="AG25" s="68"/>
      <c r="AH25" s="68"/>
    </row>
    <row r="26" spans="1:34" ht="15">
      <c r="A26" s="33" t="s">
        <v>140</v>
      </c>
      <c r="B26" s="32" t="s">
        <v>143</v>
      </c>
      <c r="C26" s="59" t="s">
        <v>106</v>
      </c>
      <c r="D26" s="58" t="s">
        <v>141</v>
      </c>
      <c r="E26" s="58" t="s">
        <v>106</v>
      </c>
      <c r="F26" s="51" t="s">
        <v>106</v>
      </c>
      <c r="G26" s="58" t="s">
        <v>106</v>
      </c>
      <c r="H26" s="52" t="s">
        <v>107</v>
      </c>
      <c r="I26" s="58" t="s">
        <v>106</v>
      </c>
      <c r="J26" s="58" t="s">
        <v>106</v>
      </c>
      <c r="K26" s="58" t="s">
        <v>106</v>
      </c>
      <c r="L26" s="58" t="s">
        <v>106</v>
      </c>
      <c r="M26" s="58" t="s">
        <v>106</v>
      </c>
      <c r="N26" s="52" t="s">
        <v>107</v>
      </c>
      <c r="O26" s="64">
        <v>34</v>
      </c>
      <c r="P26" s="64"/>
      <c r="Q26" s="63">
        <v>34</v>
      </c>
      <c r="R26" s="64">
        <v>34</v>
      </c>
      <c r="S26" s="64"/>
      <c r="T26" s="64"/>
      <c r="U26" s="64"/>
      <c r="V26" s="65"/>
      <c r="W26" s="66"/>
      <c r="X26" s="67"/>
      <c r="Y26" s="68">
        <v>34</v>
      </c>
      <c r="Z26" s="69"/>
      <c r="AA26" s="70"/>
      <c r="AB26" s="68"/>
      <c r="AC26" s="68"/>
      <c r="AD26" s="71"/>
      <c r="AE26" s="72"/>
      <c r="AF26" s="68"/>
      <c r="AG26" s="68"/>
      <c r="AH26" s="68"/>
    </row>
    <row r="27" spans="1:34" ht="15">
      <c r="A27" s="33" t="s">
        <v>142</v>
      </c>
      <c r="B27" s="32" t="s">
        <v>144</v>
      </c>
      <c r="C27" s="59" t="s">
        <v>106</v>
      </c>
      <c r="D27" s="51" t="s">
        <v>106</v>
      </c>
      <c r="E27" s="58" t="s">
        <v>106</v>
      </c>
      <c r="F27" s="58" t="s">
        <v>139</v>
      </c>
      <c r="G27" s="58" t="s">
        <v>106</v>
      </c>
      <c r="H27" s="52" t="s">
        <v>107</v>
      </c>
      <c r="I27" s="58" t="s">
        <v>106</v>
      </c>
      <c r="J27" s="58" t="s">
        <v>106</v>
      </c>
      <c r="K27" s="58" t="s">
        <v>106</v>
      </c>
      <c r="L27" s="58" t="s">
        <v>106</v>
      </c>
      <c r="M27" s="58" t="s">
        <v>106</v>
      </c>
      <c r="N27" s="52" t="s">
        <v>107</v>
      </c>
      <c r="O27" s="64">
        <v>34</v>
      </c>
      <c r="P27" s="64"/>
      <c r="Q27" s="63">
        <v>34</v>
      </c>
      <c r="R27" s="64">
        <v>16</v>
      </c>
      <c r="S27" s="64">
        <v>18</v>
      </c>
      <c r="T27" s="64"/>
      <c r="U27" s="64"/>
      <c r="V27" s="65"/>
      <c r="W27" s="66"/>
      <c r="X27" s="67"/>
      <c r="Y27" s="68"/>
      <c r="Z27" s="69"/>
      <c r="AA27" s="70"/>
      <c r="AB27" s="68"/>
      <c r="AC27" s="68">
        <v>34</v>
      </c>
      <c r="AD27" s="71"/>
      <c r="AE27" s="72"/>
      <c r="AF27" s="68"/>
      <c r="AG27" s="68"/>
      <c r="AH27" s="68"/>
    </row>
    <row r="28" spans="1:34" ht="15">
      <c r="A28" s="33" t="s">
        <v>112</v>
      </c>
      <c r="B28" s="57" t="s">
        <v>113</v>
      </c>
      <c r="C28" s="59" t="s">
        <v>106</v>
      </c>
      <c r="D28" s="58" t="s">
        <v>106</v>
      </c>
      <c r="E28" s="51" t="s">
        <v>106</v>
      </c>
      <c r="F28" s="60" t="s">
        <v>106</v>
      </c>
      <c r="G28" s="58" t="s">
        <v>106</v>
      </c>
      <c r="H28" s="52" t="s">
        <v>107</v>
      </c>
      <c r="I28" s="58" t="s">
        <v>137</v>
      </c>
      <c r="J28" s="58" t="s">
        <v>106</v>
      </c>
      <c r="K28" s="58" t="s">
        <v>106</v>
      </c>
      <c r="L28" s="58" t="s">
        <v>106</v>
      </c>
      <c r="M28" s="58" t="s">
        <v>106</v>
      </c>
      <c r="N28" s="52" t="s">
        <v>107</v>
      </c>
      <c r="O28" s="64">
        <v>70</v>
      </c>
      <c r="P28" s="64"/>
      <c r="Q28" s="63">
        <v>70</v>
      </c>
      <c r="R28" s="64">
        <v>2</v>
      </c>
      <c r="S28" s="64">
        <v>68</v>
      </c>
      <c r="T28" s="64"/>
      <c r="U28" s="64"/>
      <c r="V28" s="65">
        <v>18</v>
      </c>
      <c r="W28" s="66">
        <v>70</v>
      </c>
      <c r="X28" s="67"/>
      <c r="Y28" s="68"/>
      <c r="Z28" s="69"/>
      <c r="AA28" s="70"/>
      <c r="AB28" s="68"/>
      <c r="AC28" s="68"/>
      <c r="AD28" s="71"/>
      <c r="AE28" s="72"/>
      <c r="AF28" s="68"/>
      <c r="AG28" s="68"/>
      <c r="AH28" s="68"/>
    </row>
    <row r="29" spans="1:34" ht="15.75">
      <c r="A29" s="30" t="s">
        <v>28</v>
      </c>
      <c r="B29" s="30" t="s">
        <v>29</v>
      </c>
      <c r="C29" s="101" t="s">
        <v>146</v>
      </c>
      <c r="D29" s="102"/>
      <c r="E29" s="102"/>
      <c r="F29" s="102"/>
      <c r="G29" s="102"/>
      <c r="H29" s="103"/>
      <c r="I29" s="101" t="s">
        <v>148</v>
      </c>
      <c r="J29" s="102"/>
      <c r="K29" s="102"/>
      <c r="L29" s="102"/>
      <c r="M29" s="102"/>
      <c r="N29" s="103"/>
      <c r="O29" s="73">
        <f>SUM(O30:O37)</f>
        <v>426</v>
      </c>
      <c r="P29" s="73">
        <f aca="true" t="shared" si="1" ref="P29:AH29">SUM(P30:P37)</f>
        <v>38</v>
      </c>
      <c r="Q29" s="73">
        <f t="shared" si="1"/>
        <v>388</v>
      </c>
      <c r="R29" s="73">
        <f t="shared" si="1"/>
        <v>203</v>
      </c>
      <c r="S29" s="73">
        <f t="shared" si="1"/>
        <v>185</v>
      </c>
      <c r="T29" s="73">
        <f t="shared" si="1"/>
        <v>0</v>
      </c>
      <c r="U29" s="73">
        <f t="shared" si="1"/>
        <v>0</v>
      </c>
      <c r="V29" s="73">
        <f t="shared" si="1"/>
        <v>0</v>
      </c>
      <c r="W29" s="73">
        <f t="shared" si="1"/>
        <v>64</v>
      </c>
      <c r="X29" s="73">
        <f t="shared" si="1"/>
        <v>6</v>
      </c>
      <c r="Y29" s="73">
        <f t="shared" si="1"/>
        <v>0</v>
      </c>
      <c r="Z29" s="73">
        <f t="shared" si="1"/>
        <v>0</v>
      </c>
      <c r="AA29" s="73">
        <f t="shared" si="1"/>
        <v>36</v>
      </c>
      <c r="AB29" s="73">
        <f t="shared" si="1"/>
        <v>6</v>
      </c>
      <c r="AC29" s="73">
        <f t="shared" si="1"/>
        <v>32</v>
      </c>
      <c r="AD29" s="73">
        <f t="shared" si="1"/>
        <v>2</v>
      </c>
      <c r="AE29" s="73">
        <f t="shared" si="1"/>
        <v>96</v>
      </c>
      <c r="AF29" s="73">
        <f t="shared" si="1"/>
        <v>18</v>
      </c>
      <c r="AG29" s="73">
        <f t="shared" si="1"/>
        <v>160</v>
      </c>
      <c r="AH29" s="73">
        <f t="shared" si="1"/>
        <v>6</v>
      </c>
    </row>
    <row r="30" spans="1:34" ht="15">
      <c r="A30" s="31" t="s">
        <v>47</v>
      </c>
      <c r="B30" s="34" t="s">
        <v>125</v>
      </c>
      <c r="C30" s="58" t="s">
        <v>139</v>
      </c>
      <c r="D30" s="60" t="s">
        <v>106</v>
      </c>
      <c r="E30" s="60" t="s">
        <v>106</v>
      </c>
      <c r="F30" s="60" t="s">
        <v>106</v>
      </c>
      <c r="G30" s="60" t="s">
        <v>106</v>
      </c>
      <c r="H30" s="52" t="s">
        <v>107</v>
      </c>
      <c r="I30" s="60" t="s">
        <v>106</v>
      </c>
      <c r="J30" s="60" t="s">
        <v>106</v>
      </c>
      <c r="K30" s="60" t="s">
        <v>106</v>
      </c>
      <c r="L30" s="60" t="s">
        <v>106</v>
      </c>
      <c r="M30" s="60" t="s">
        <v>106</v>
      </c>
      <c r="N30" s="52" t="s">
        <v>107</v>
      </c>
      <c r="O30" s="74">
        <f aca="true" t="shared" si="2" ref="O30:O55">P30+Q30</f>
        <v>38</v>
      </c>
      <c r="P30" s="64">
        <v>6</v>
      </c>
      <c r="Q30" s="97">
        <v>32</v>
      </c>
      <c r="R30" s="74">
        <f aca="true" t="shared" si="3" ref="R30:R37">Q30-S30</f>
        <v>24</v>
      </c>
      <c r="S30" s="64">
        <v>8</v>
      </c>
      <c r="T30" s="64"/>
      <c r="U30" s="64"/>
      <c r="V30" s="65"/>
      <c r="W30" s="66">
        <v>32</v>
      </c>
      <c r="X30" s="67">
        <v>6</v>
      </c>
      <c r="Y30" s="68"/>
      <c r="Z30" s="69"/>
      <c r="AA30" s="70"/>
      <c r="AB30" s="68"/>
      <c r="AC30" s="68"/>
      <c r="AD30" s="71"/>
      <c r="AE30" s="72"/>
      <c r="AF30" s="68"/>
      <c r="AG30" s="68"/>
      <c r="AH30" s="68"/>
    </row>
    <row r="31" spans="1:34" ht="19.5" customHeight="1">
      <c r="A31" s="31" t="s">
        <v>48</v>
      </c>
      <c r="B31" s="34" t="s">
        <v>126</v>
      </c>
      <c r="C31" s="60" t="s">
        <v>106</v>
      </c>
      <c r="D31" s="60" t="s">
        <v>106</v>
      </c>
      <c r="E31" s="58" t="s">
        <v>139</v>
      </c>
      <c r="F31" s="60" t="s">
        <v>106</v>
      </c>
      <c r="G31" s="60" t="s">
        <v>106</v>
      </c>
      <c r="H31" s="52" t="s">
        <v>107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106</v>
      </c>
      <c r="N31" s="52" t="s">
        <v>107</v>
      </c>
      <c r="O31" s="74">
        <f t="shared" si="2"/>
        <v>42</v>
      </c>
      <c r="P31" s="64">
        <v>6</v>
      </c>
      <c r="Q31" s="97">
        <v>36</v>
      </c>
      <c r="R31" s="74">
        <f t="shared" si="3"/>
        <v>27</v>
      </c>
      <c r="S31" s="64">
        <v>9</v>
      </c>
      <c r="T31" s="64"/>
      <c r="U31" s="64"/>
      <c r="V31" s="65"/>
      <c r="W31" s="66"/>
      <c r="X31" s="67"/>
      <c r="Y31" s="68"/>
      <c r="Z31" s="69"/>
      <c r="AA31" s="70">
        <v>36</v>
      </c>
      <c r="AB31" s="68">
        <v>6</v>
      </c>
      <c r="AC31" s="68"/>
      <c r="AD31" s="71"/>
      <c r="AE31" s="72"/>
      <c r="AF31" s="68"/>
      <c r="AG31" s="68"/>
      <c r="AH31" s="68"/>
    </row>
    <row r="32" spans="1:34" ht="19.5" customHeight="1">
      <c r="A32" s="31" t="s">
        <v>49</v>
      </c>
      <c r="B32" s="34" t="s">
        <v>30</v>
      </c>
      <c r="C32" s="60" t="s">
        <v>106</v>
      </c>
      <c r="D32" s="60" t="s">
        <v>106</v>
      </c>
      <c r="E32" s="60" t="s">
        <v>106</v>
      </c>
      <c r="F32" s="60" t="s">
        <v>106</v>
      </c>
      <c r="G32" s="60" t="s">
        <v>106</v>
      </c>
      <c r="H32" s="98" t="s">
        <v>138</v>
      </c>
      <c r="I32" s="60" t="s">
        <v>106</v>
      </c>
      <c r="J32" s="60" t="s">
        <v>106</v>
      </c>
      <c r="K32" s="60" t="s">
        <v>106</v>
      </c>
      <c r="L32" s="60" t="s">
        <v>106</v>
      </c>
      <c r="M32" s="60" t="s">
        <v>106</v>
      </c>
      <c r="N32" s="52" t="s">
        <v>107</v>
      </c>
      <c r="O32" s="74">
        <f t="shared" si="2"/>
        <v>46</v>
      </c>
      <c r="P32" s="64">
        <v>6</v>
      </c>
      <c r="Q32" s="97">
        <v>40</v>
      </c>
      <c r="R32" s="74">
        <f t="shared" si="3"/>
        <v>4</v>
      </c>
      <c r="S32" s="64">
        <v>36</v>
      </c>
      <c r="T32" s="64"/>
      <c r="U32" s="64"/>
      <c r="V32" s="65"/>
      <c r="W32" s="66"/>
      <c r="X32" s="67"/>
      <c r="Y32" s="68"/>
      <c r="Z32" s="69"/>
      <c r="AA32" s="70"/>
      <c r="AB32" s="68"/>
      <c r="AC32" s="68"/>
      <c r="AD32" s="71"/>
      <c r="AE32" s="72"/>
      <c r="AF32" s="68"/>
      <c r="AG32" s="68">
        <v>40</v>
      </c>
      <c r="AH32" s="68">
        <v>6</v>
      </c>
    </row>
    <row r="33" spans="1:34" ht="19.5" customHeight="1">
      <c r="A33" s="33" t="s">
        <v>118</v>
      </c>
      <c r="B33" s="34" t="s">
        <v>31</v>
      </c>
      <c r="C33" s="50" t="s">
        <v>106</v>
      </c>
      <c r="D33" s="51" t="s">
        <v>106</v>
      </c>
      <c r="E33" s="51" t="s">
        <v>106</v>
      </c>
      <c r="F33" s="58" t="s">
        <v>106</v>
      </c>
      <c r="G33" s="58" t="s">
        <v>139</v>
      </c>
      <c r="H33" s="52" t="s">
        <v>107</v>
      </c>
      <c r="I33" s="50" t="s">
        <v>106</v>
      </c>
      <c r="J33" s="51" t="s">
        <v>106</v>
      </c>
      <c r="K33" s="51" t="s">
        <v>106</v>
      </c>
      <c r="L33" s="51" t="s">
        <v>106</v>
      </c>
      <c r="M33" s="51" t="s">
        <v>106</v>
      </c>
      <c r="N33" s="51" t="s">
        <v>107</v>
      </c>
      <c r="O33" s="74">
        <f t="shared" si="2"/>
        <v>68</v>
      </c>
      <c r="P33" s="64"/>
      <c r="Q33" s="97">
        <v>68</v>
      </c>
      <c r="R33" s="74">
        <v>32</v>
      </c>
      <c r="S33" s="64">
        <v>36</v>
      </c>
      <c r="T33" s="64"/>
      <c r="U33" s="64"/>
      <c r="V33" s="65"/>
      <c r="W33" s="66"/>
      <c r="X33" s="67"/>
      <c r="Y33" s="68"/>
      <c r="Z33" s="69"/>
      <c r="AA33" s="70"/>
      <c r="AB33" s="68"/>
      <c r="AC33" s="68"/>
      <c r="AD33" s="71"/>
      <c r="AE33" s="72">
        <v>68</v>
      </c>
      <c r="AF33" s="68"/>
      <c r="AG33" s="68"/>
      <c r="AH33" s="68"/>
    </row>
    <row r="34" spans="1:34" ht="19.5" customHeight="1">
      <c r="A34" s="33" t="s">
        <v>119</v>
      </c>
      <c r="B34" s="20" t="s">
        <v>14</v>
      </c>
      <c r="C34" s="50" t="s">
        <v>106</v>
      </c>
      <c r="D34" s="51" t="s">
        <v>106</v>
      </c>
      <c r="E34" s="51" t="s">
        <v>106</v>
      </c>
      <c r="F34" s="51" t="s">
        <v>106</v>
      </c>
      <c r="G34" s="51" t="s">
        <v>106</v>
      </c>
      <c r="H34" s="98" t="s">
        <v>138</v>
      </c>
      <c r="I34" s="50" t="s">
        <v>106</v>
      </c>
      <c r="J34" s="51" t="s">
        <v>106</v>
      </c>
      <c r="K34" s="51" t="s">
        <v>106</v>
      </c>
      <c r="L34" s="51" t="s">
        <v>106</v>
      </c>
      <c r="M34" s="51" t="s">
        <v>106</v>
      </c>
      <c r="N34" s="51" t="s">
        <v>107</v>
      </c>
      <c r="O34" s="74">
        <f t="shared" si="2"/>
        <v>86</v>
      </c>
      <c r="P34" s="64">
        <v>18</v>
      </c>
      <c r="Q34" s="97">
        <v>68</v>
      </c>
      <c r="R34" s="74">
        <v>8</v>
      </c>
      <c r="S34" s="64">
        <v>60</v>
      </c>
      <c r="T34" s="64"/>
      <c r="U34" s="64"/>
      <c r="V34" s="65"/>
      <c r="W34" s="66"/>
      <c r="X34" s="67"/>
      <c r="Y34" s="68"/>
      <c r="Z34" s="69"/>
      <c r="AA34" s="70"/>
      <c r="AB34" s="68"/>
      <c r="AC34" s="68"/>
      <c r="AD34" s="71"/>
      <c r="AE34" s="72">
        <v>28</v>
      </c>
      <c r="AF34" s="68">
        <v>18</v>
      </c>
      <c r="AG34" s="68">
        <v>40</v>
      </c>
      <c r="AH34" s="68"/>
    </row>
    <row r="35" spans="1:34" ht="19.5" customHeight="1">
      <c r="A35" s="33" t="s">
        <v>50</v>
      </c>
      <c r="B35" s="49" t="s">
        <v>87</v>
      </c>
      <c r="C35" s="58" t="s">
        <v>139</v>
      </c>
      <c r="D35" s="58" t="s">
        <v>106</v>
      </c>
      <c r="E35" s="58" t="s">
        <v>106</v>
      </c>
      <c r="F35" s="58" t="s">
        <v>106</v>
      </c>
      <c r="G35" s="58" t="s">
        <v>106</v>
      </c>
      <c r="H35" s="52" t="s">
        <v>107</v>
      </c>
      <c r="I35" s="58" t="s">
        <v>106</v>
      </c>
      <c r="J35" s="58" t="s">
        <v>106</v>
      </c>
      <c r="K35" s="58" t="s">
        <v>106</v>
      </c>
      <c r="L35" s="58" t="s">
        <v>106</v>
      </c>
      <c r="M35" s="58" t="s">
        <v>106</v>
      </c>
      <c r="N35" s="52" t="s">
        <v>107</v>
      </c>
      <c r="O35" s="74">
        <f t="shared" si="2"/>
        <v>32</v>
      </c>
      <c r="P35" s="64"/>
      <c r="Q35" s="97">
        <v>32</v>
      </c>
      <c r="R35" s="74">
        <f t="shared" si="3"/>
        <v>28</v>
      </c>
      <c r="S35" s="64">
        <v>4</v>
      </c>
      <c r="T35" s="64"/>
      <c r="U35" s="64"/>
      <c r="V35" s="65"/>
      <c r="W35" s="66">
        <v>32</v>
      </c>
      <c r="X35" s="67"/>
      <c r="Y35" s="68"/>
      <c r="Z35" s="69"/>
      <c r="AA35" s="70"/>
      <c r="AB35" s="68"/>
      <c r="AC35" s="68"/>
      <c r="AD35" s="71"/>
      <c r="AE35" s="72"/>
      <c r="AF35" s="68"/>
      <c r="AG35" s="68"/>
      <c r="AH35" s="68"/>
    </row>
    <row r="36" spans="1:34" ht="27.75" customHeight="1">
      <c r="A36" s="33" t="s">
        <v>120</v>
      </c>
      <c r="B36" s="49" t="s">
        <v>117</v>
      </c>
      <c r="C36" s="59" t="s">
        <v>106</v>
      </c>
      <c r="D36" s="58" t="s">
        <v>106</v>
      </c>
      <c r="E36" s="58" t="s">
        <v>106</v>
      </c>
      <c r="F36" s="58" t="s">
        <v>106</v>
      </c>
      <c r="G36" s="58" t="s">
        <v>106</v>
      </c>
      <c r="H36" s="98" t="s">
        <v>138</v>
      </c>
      <c r="I36" s="58" t="s">
        <v>106</v>
      </c>
      <c r="J36" s="58" t="s">
        <v>106</v>
      </c>
      <c r="K36" s="58" t="s">
        <v>106</v>
      </c>
      <c r="L36" s="58" t="s">
        <v>106</v>
      </c>
      <c r="M36" s="58" t="s">
        <v>106</v>
      </c>
      <c r="N36" s="52" t="s">
        <v>107</v>
      </c>
      <c r="O36" s="74">
        <f t="shared" si="2"/>
        <v>80</v>
      </c>
      <c r="P36" s="64"/>
      <c r="Q36" s="73">
        <v>80</v>
      </c>
      <c r="R36" s="74">
        <f t="shared" si="3"/>
        <v>48</v>
      </c>
      <c r="S36" s="64">
        <v>32</v>
      </c>
      <c r="T36" s="64"/>
      <c r="U36" s="64"/>
      <c r="V36" s="65"/>
      <c r="W36" s="66"/>
      <c r="X36" s="67"/>
      <c r="Y36" s="68"/>
      <c r="Z36" s="69"/>
      <c r="AA36" s="70"/>
      <c r="AB36" s="68"/>
      <c r="AC36" s="68"/>
      <c r="AD36" s="71"/>
      <c r="AE36" s="72"/>
      <c r="AF36" s="68"/>
      <c r="AG36" s="68">
        <v>80</v>
      </c>
      <c r="AH36" s="68"/>
    </row>
    <row r="37" spans="1:34" ht="31.5" customHeight="1">
      <c r="A37" s="31" t="s">
        <v>51</v>
      </c>
      <c r="B37" s="35" t="s">
        <v>88</v>
      </c>
      <c r="C37" s="50" t="s">
        <v>106</v>
      </c>
      <c r="D37" s="51" t="s">
        <v>106</v>
      </c>
      <c r="E37" s="51" t="s">
        <v>106</v>
      </c>
      <c r="F37" s="58" t="s">
        <v>141</v>
      </c>
      <c r="G37" s="51" t="s">
        <v>106</v>
      </c>
      <c r="H37" s="52" t="s">
        <v>107</v>
      </c>
      <c r="I37" s="50" t="s">
        <v>106</v>
      </c>
      <c r="J37" s="51" t="s">
        <v>106</v>
      </c>
      <c r="K37" s="51" t="s">
        <v>106</v>
      </c>
      <c r="L37" s="51" t="s">
        <v>106</v>
      </c>
      <c r="M37" s="51" t="s">
        <v>106</v>
      </c>
      <c r="N37" s="51" t="s">
        <v>107</v>
      </c>
      <c r="O37" s="74">
        <f t="shared" si="2"/>
        <v>34</v>
      </c>
      <c r="P37" s="64">
        <v>2</v>
      </c>
      <c r="Q37" s="73">
        <v>32</v>
      </c>
      <c r="R37" s="74">
        <f t="shared" si="3"/>
        <v>32</v>
      </c>
      <c r="S37" s="64">
        <v>0</v>
      </c>
      <c r="T37" s="64"/>
      <c r="U37" s="64"/>
      <c r="V37" s="65"/>
      <c r="W37" s="66"/>
      <c r="X37" s="67"/>
      <c r="Y37" s="68"/>
      <c r="Z37" s="69"/>
      <c r="AA37" s="70"/>
      <c r="AB37" s="68"/>
      <c r="AC37" s="68">
        <v>32</v>
      </c>
      <c r="AD37" s="71">
        <v>2</v>
      </c>
      <c r="AE37" s="72"/>
      <c r="AF37" s="68"/>
      <c r="AG37" s="68"/>
      <c r="AH37" s="68"/>
    </row>
    <row r="38" spans="1:34" ht="15.75">
      <c r="A38" s="30" t="s">
        <v>75</v>
      </c>
      <c r="B38" s="30" t="s">
        <v>46</v>
      </c>
      <c r="C38" s="101" t="s">
        <v>153</v>
      </c>
      <c r="D38" s="102"/>
      <c r="E38" s="102"/>
      <c r="F38" s="102"/>
      <c r="G38" s="102"/>
      <c r="H38" s="103"/>
      <c r="I38" s="101" t="s">
        <v>154</v>
      </c>
      <c r="J38" s="102"/>
      <c r="K38" s="102"/>
      <c r="L38" s="102"/>
      <c r="M38" s="102"/>
      <c r="N38" s="103"/>
      <c r="O38" s="73">
        <f>O39+O45+O51</f>
        <v>1674</v>
      </c>
      <c r="P38" s="73">
        <f aca="true" t="shared" si="4" ref="P38:AH38">P39+P45+P51</f>
        <v>142</v>
      </c>
      <c r="Q38" s="73">
        <f t="shared" si="4"/>
        <v>1532</v>
      </c>
      <c r="R38" s="73">
        <f t="shared" si="4"/>
        <v>408</v>
      </c>
      <c r="S38" s="73">
        <f t="shared" si="4"/>
        <v>440</v>
      </c>
      <c r="T38" s="73">
        <f t="shared" si="4"/>
        <v>684</v>
      </c>
      <c r="U38" s="73">
        <f t="shared" si="4"/>
        <v>20</v>
      </c>
      <c r="V38" s="73">
        <f t="shared" si="4"/>
        <v>112</v>
      </c>
      <c r="W38" s="73">
        <f t="shared" si="4"/>
        <v>264</v>
      </c>
      <c r="X38" s="73">
        <f t="shared" si="4"/>
        <v>12</v>
      </c>
      <c r="Y38" s="73">
        <f t="shared" si="4"/>
        <v>416</v>
      </c>
      <c r="Z38" s="73">
        <f t="shared" si="4"/>
        <v>42</v>
      </c>
      <c r="AA38" s="73">
        <f t="shared" si="4"/>
        <v>184</v>
      </c>
      <c r="AB38" s="73">
        <f t="shared" si="4"/>
        <v>12</v>
      </c>
      <c r="AC38" s="73">
        <f t="shared" si="4"/>
        <v>284</v>
      </c>
      <c r="AD38" s="73">
        <f t="shared" si="4"/>
        <v>40</v>
      </c>
      <c r="AE38" s="73">
        <f t="shared" si="4"/>
        <v>148</v>
      </c>
      <c r="AF38" s="73">
        <f t="shared" si="4"/>
        <v>0</v>
      </c>
      <c r="AG38" s="73">
        <f t="shared" si="4"/>
        <v>236</v>
      </c>
      <c r="AH38" s="73">
        <f t="shared" si="4"/>
        <v>36</v>
      </c>
    </row>
    <row r="39" spans="1:34" ht="27.75" customHeight="1">
      <c r="A39" s="62" t="s">
        <v>32</v>
      </c>
      <c r="B39" s="61" t="s">
        <v>127</v>
      </c>
      <c r="C39" s="101" t="s">
        <v>152</v>
      </c>
      <c r="D39" s="102"/>
      <c r="E39" s="102"/>
      <c r="F39" s="102"/>
      <c r="G39" s="102"/>
      <c r="H39" s="103"/>
      <c r="I39" s="221" t="s">
        <v>149</v>
      </c>
      <c r="J39" s="222"/>
      <c r="K39" s="222"/>
      <c r="L39" s="222"/>
      <c r="M39" s="222"/>
      <c r="N39" s="223"/>
      <c r="O39" s="73">
        <f>SUM(O40:O44)</f>
        <v>734</v>
      </c>
      <c r="P39" s="73">
        <f aca="true" t="shared" si="5" ref="P39:AH39">SUM(P40:P44)</f>
        <v>54</v>
      </c>
      <c r="Q39" s="73">
        <f t="shared" si="5"/>
        <v>680</v>
      </c>
      <c r="R39" s="73">
        <f t="shared" si="5"/>
        <v>200</v>
      </c>
      <c r="S39" s="73">
        <f t="shared" si="5"/>
        <v>228</v>
      </c>
      <c r="T39" s="73">
        <f t="shared" si="5"/>
        <v>252</v>
      </c>
      <c r="U39" s="73">
        <f t="shared" si="5"/>
        <v>8</v>
      </c>
      <c r="V39" s="73">
        <f t="shared" si="5"/>
        <v>40</v>
      </c>
      <c r="W39" s="73">
        <f t="shared" si="5"/>
        <v>264</v>
      </c>
      <c r="X39" s="73">
        <f t="shared" si="5"/>
        <v>12</v>
      </c>
      <c r="Y39" s="73">
        <f t="shared" si="5"/>
        <v>416</v>
      </c>
      <c r="Z39" s="73">
        <f t="shared" si="5"/>
        <v>42</v>
      </c>
      <c r="AA39" s="73">
        <f t="shared" si="5"/>
        <v>0</v>
      </c>
      <c r="AB39" s="73">
        <f t="shared" si="5"/>
        <v>0</v>
      </c>
      <c r="AC39" s="73">
        <f t="shared" si="5"/>
        <v>0</v>
      </c>
      <c r="AD39" s="73">
        <f t="shared" si="5"/>
        <v>0</v>
      </c>
      <c r="AE39" s="73">
        <f t="shared" si="5"/>
        <v>0</v>
      </c>
      <c r="AF39" s="73">
        <f t="shared" si="5"/>
        <v>0</v>
      </c>
      <c r="AG39" s="73">
        <f t="shared" si="5"/>
        <v>0</v>
      </c>
      <c r="AH39" s="73">
        <f t="shared" si="5"/>
        <v>0</v>
      </c>
    </row>
    <row r="40" spans="1:34" ht="15">
      <c r="A40" s="16" t="s">
        <v>33</v>
      </c>
      <c r="B40" s="20" t="s">
        <v>132</v>
      </c>
      <c r="C40" s="50" t="s">
        <v>106</v>
      </c>
      <c r="D40" s="58" t="s">
        <v>106</v>
      </c>
      <c r="E40" s="51" t="s">
        <v>106</v>
      </c>
      <c r="F40" s="51" t="s">
        <v>106</v>
      </c>
      <c r="G40" s="51" t="s">
        <v>106</v>
      </c>
      <c r="H40" s="52" t="s">
        <v>107</v>
      </c>
      <c r="I40" s="51" t="s">
        <v>106</v>
      </c>
      <c r="J40" s="58" t="s">
        <v>137</v>
      </c>
      <c r="K40" s="51" t="s">
        <v>106</v>
      </c>
      <c r="L40" s="58" t="s">
        <v>106</v>
      </c>
      <c r="M40" s="51" t="s">
        <v>106</v>
      </c>
      <c r="N40" s="51" t="s">
        <v>107</v>
      </c>
      <c r="O40" s="74">
        <f t="shared" si="2"/>
        <v>248</v>
      </c>
      <c r="P40" s="64">
        <v>30</v>
      </c>
      <c r="Q40" s="63">
        <v>218</v>
      </c>
      <c r="R40" s="74">
        <f>Q40-S40-T40</f>
        <v>104</v>
      </c>
      <c r="S40" s="64">
        <v>114</v>
      </c>
      <c r="T40" s="64"/>
      <c r="U40" s="64">
        <v>4</v>
      </c>
      <c r="V40" s="65">
        <v>8</v>
      </c>
      <c r="W40" s="66">
        <v>156</v>
      </c>
      <c r="X40" s="67">
        <v>12</v>
      </c>
      <c r="Y40" s="68">
        <v>62</v>
      </c>
      <c r="Z40" s="69">
        <v>18</v>
      </c>
      <c r="AA40" s="70"/>
      <c r="AB40" s="68"/>
      <c r="AC40" s="68"/>
      <c r="AD40" s="71"/>
      <c r="AE40" s="72"/>
      <c r="AF40" s="68"/>
      <c r="AG40" s="68"/>
      <c r="AH40" s="68"/>
    </row>
    <row r="41" spans="1:34" ht="15">
      <c r="A41" s="47" t="s">
        <v>131</v>
      </c>
      <c r="B41" s="20" t="s">
        <v>133</v>
      </c>
      <c r="C41" s="60" t="s">
        <v>106</v>
      </c>
      <c r="D41" s="60" t="s">
        <v>106</v>
      </c>
      <c r="E41" s="60" t="s">
        <v>106</v>
      </c>
      <c r="F41" s="60" t="s">
        <v>106</v>
      </c>
      <c r="G41" s="60" t="s">
        <v>106</v>
      </c>
      <c r="H41" s="52" t="s">
        <v>107</v>
      </c>
      <c r="I41" s="60" t="s">
        <v>106</v>
      </c>
      <c r="J41" s="58" t="s">
        <v>137</v>
      </c>
      <c r="K41" s="60" t="s">
        <v>106</v>
      </c>
      <c r="L41" s="60" t="s">
        <v>106</v>
      </c>
      <c r="M41" s="60" t="s">
        <v>106</v>
      </c>
      <c r="N41" s="52" t="s">
        <v>107</v>
      </c>
      <c r="O41" s="74">
        <f t="shared" si="2"/>
        <v>234</v>
      </c>
      <c r="P41" s="64">
        <v>24</v>
      </c>
      <c r="Q41" s="63">
        <v>210</v>
      </c>
      <c r="R41" s="74">
        <f>Q41-S41-T41</f>
        <v>96</v>
      </c>
      <c r="S41" s="64">
        <v>114</v>
      </c>
      <c r="T41" s="64"/>
      <c r="U41" s="64">
        <v>4</v>
      </c>
      <c r="V41" s="65">
        <v>8</v>
      </c>
      <c r="W41" s="66"/>
      <c r="X41" s="67"/>
      <c r="Y41" s="68">
        <v>210</v>
      </c>
      <c r="Z41" s="69">
        <v>24</v>
      </c>
      <c r="AA41" s="70"/>
      <c r="AB41" s="68"/>
      <c r="AC41" s="68"/>
      <c r="AD41" s="71"/>
      <c r="AE41" s="72"/>
      <c r="AF41" s="68"/>
      <c r="AG41" s="68"/>
      <c r="AH41" s="68"/>
    </row>
    <row r="42" spans="1:34" ht="15">
      <c r="A42" s="16" t="s">
        <v>34</v>
      </c>
      <c r="B42" s="20" t="s">
        <v>91</v>
      </c>
      <c r="C42" s="50" t="s">
        <v>106</v>
      </c>
      <c r="D42" s="58" t="s">
        <v>141</v>
      </c>
      <c r="E42" s="51" t="s">
        <v>106</v>
      </c>
      <c r="F42" s="60" t="s">
        <v>106</v>
      </c>
      <c r="G42" s="51" t="s">
        <v>106</v>
      </c>
      <c r="H42" s="52" t="s">
        <v>107</v>
      </c>
      <c r="I42" s="50" t="s">
        <v>106</v>
      </c>
      <c r="J42" s="51" t="s">
        <v>106</v>
      </c>
      <c r="K42" s="51" t="s">
        <v>106</v>
      </c>
      <c r="L42" s="51" t="s">
        <v>106</v>
      </c>
      <c r="M42" s="51" t="s">
        <v>106</v>
      </c>
      <c r="N42" s="51" t="s">
        <v>107</v>
      </c>
      <c r="O42" s="74">
        <f t="shared" si="2"/>
        <v>216</v>
      </c>
      <c r="P42" s="64"/>
      <c r="Q42" s="63">
        <v>216</v>
      </c>
      <c r="R42" s="74">
        <f aca="true" t="shared" si="6" ref="R42:R55">Q42-S42-T42</f>
        <v>0</v>
      </c>
      <c r="S42" s="64"/>
      <c r="T42" s="64">
        <v>216</v>
      </c>
      <c r="U42" s="64"/>
      <c r="V42" s="65"/>
      <c r="W42" s="66">
        <v>108</v>
      </c>
      <c r="X42" s="67"/>
      <c r="Y42" s="68">
        <v>108</v>
      </c>
      <c r="Z42" s="69"/>
      <c r="AA42" s="70"/>
      <c r="AB42" s="68"/>
      <c r="AC42" s="68"/>
      <c r="AD42" s="71"/>
      <c r="AE42" s="72"/>
      <c r="AF42" s="68"/>
      <c r="AG42" s="68"/>
      <c r="AH42" s="68"/>
    </row>
    <row r="43" spans="1:34" ht="15">
      <c r="A43" s="16" t="s">
        <v>35</v>
      </c>
      <c r="B43" s="20" t="s">
        <v>92</v>
      </c>
      <c r="C43" s="50" t="s">
        <v>106</v>
      </c>
      <c r="D43" s="58" t="s">
        <v>141</v>
      </c>
      <c r="E43" s="51" t="s">
        <v>106</v>
      </c>
      <c r="F43" s="60" t="s">
        <v>106</v>
      </c>
      <c r="G43" s="58" t="s">
        <v>106</v>
      </c>
      <c r="H43" s="52" t="s">
        <v>107</v>
      </c>
      <c r="I43" s="50" t="s">
        <v>106</v>
      </c>
      <c r="J43" s="51" t="s">
        <v>106</v>
      </c>
      <c r="K43" s="51" t="s">
        <v>106</v>
      </c>
      <c r="L43" s="51" t="s">
        <v>106</v>
      </c>
      <c r="M43" s="51" t="s">
        <v>106</v>
      </c>
      <c r="N43" s="51" t="s">
        <v>107</v>
      </c>
      <c r="O43" s="74">
        <f t="shared" si="2"/>
        <v>36</v>
      </c>
      <c r="P43" s="64"/>
      <c r="Q43" s="63">
        <v>36</v>
      </c>
      <c r="R43" s="74">
        <f t="shared" si="6"/>
        <v>0</v>
      </c>
      <c r="S43" s="64"/>
      <c r="T43" s="64">
        <v>36</v>
      </c>
      <c r="U43" s="64"/>
      <c r="V43" s="65"/>
      <c r="W43" s="66"/>
      <c r="X43" s="67"/>
      <c r="Y43" s="68">
        <v>36</v>
      </c>
      <c r="Z43" s="69"/>
      <c r="AA43" s="70"/>
      <c r="AB43" s="68"/>
      <c r="AC43" s="68"/>
      <c r="AD43" s="71"/>
      <c r="AE43" s="72"/>
      <c r="AF43" s="68"/>
      <c r="AG43" s="68"/>
      <c r="AH43" s="68"/>
    </row>
    <row r="44" spans="1:34" ht="15">
      <c r="A44" s="16"/>
      <c r="B44" s="20" t="s">
        <v>111</v>
      </c>
      <c r="C44" s="50" t="s">
        <v>106</v>
      </c>
      <c r="D44" s="51" t="s">
        <v>106</v>
      </c>
      <c r="E44" s="51" t="s">
        <v>106</v>
      </c>
      <c r="F44" s="51" t="s">
        <v>106</v>
      </c>
      <c r="G44" s="51" t="s">
        <v>106</v>
      </c>
      <c r="H44" s="52" t="s">
        <v>107</v>
      </c>
      <c r="I44" s="51" t="s">
        <v>106</v>
      </c>
      <c r="J44" s="58" t="s">
        <v>137</v>
      </c>
      <c r="K44" s="51" t="s">
        <v>106</v>
      </c>
      <c r="L44" s="51" t="s">
        <v>106</v>
      </c>
      <c r="M44" s="58" t="s">
        <v>106</v>
      </c>
      <c r="N44" s="52" t="s">
        <v>107</v>
      </c>
      <c r="O44" s="74">
        <f t="shared" si="2"/>
        <v>0</v>
      </c>
      <c r="P44" s="64"/>
      <c r="Q44" s="63"/>
      <c r="R44" s="74">
        <f t="shared" si="6"/>
        <v>0</v>
      </c>
      <c r="S44" s="64"/>
      <c r="T44" s="64"/>
      <c r="U44" s="64"/>
      <c r="V44" s="65">
        <v>24</v>
      </c>
      <c r="W44" s="66"/>
      <c r="X44" s="67"/>
      <c r="Y44" s="68"/>
      <c r="Z44" s="69"/>
      <c r="AA44" s="70"/>
      <c r="AB44" s="68"/>
      <c r="AC44" s="68"/>
      <c r="AD44" s="71"/>
      <c r="AE44" s="72"/>
      <c r="AF44" s="68"/>
      <c r="AG44" s="68"/>
      <c r="AH44" s="68"/>
    </row>
    <row r="45" spans="1:34" ht="27" customHeight="1">
      <c r="A45" s="26" t="s">
        <v>36</v>
      </c>
      <c r="B45" s="21" t="s">
        <v>128</v>
      </c>
      <c r="C45" s="101" t="s">
        <v>152</v>
      </c>
      <c r="D45" s="102"/>
      <c r="E45" s="102"/>
      <c r="F45" s="102"/>
      <c r="G45" s="102"/>
      <c r="H45" s="103"/>
      <c r="I45" s="221" t="s">
        <v>149</v>
      </c>
      <c r="J45" s="222"/>
      <c r="K45" s="222"/>
      <c r="L45" s="222"/>
      <c r="M45" s="222"/>
      <c r="N45" s="223"/>
      <c r="O45" s="73">
        <f>SUM(O46:O50)</f>
        <v>520</v>
      </c>
      <c r="P45" s="73">
        <f aca="true" t="shared" si="7" ref="P45:AH45">SUM(P46:P50)</f>
        <v>52</v>
      </c>
      <c r="Q45" s="73">
        <f t="shared" si="7"/>
        <v>468</v>
      </c>
      <c r="R45" s="73">
        <f t="shared" si="7"/>
        <v>96</v>
      </c>
      <c r="S45" s="73">
        <f t="shared" si="7"/>
        <v>156</v>
      </c>
      <c r="T45" s="73">
        <f t="shared" si="7"/>
        <v>216</v>
      </c>
      <c r="U45" s="73">
        <f t="shared" si="7"/>
        <v>8</v>
      </c>
      <c r="V45" s="73">
        <f t="shared" si="7"/>
        <v>40</v>
      </c>
      <c r="W45" s="73">
        <f t="shared" si="7"/>
        <v>0</v>
      </c>
      <c r="X45" s="73">
        <f t="shared" si="7"/>
        <v>0</v>
      </c>
      <c r="Y45" s="73">
        <f t="shared" si="7"/>
        <v>0</v>
      </c>
      <c r="Z45" s="73">
        <f t="shared" si="7"/>
        <v>0</v>
      </c>
      <c r="AA45" s="73">
        <f t="shared" si="7"/>
        <v>184</v>
      </c>
      <c r="AB45" s="73">
        <f t="shared" si="7"/>
        <v>12</v>
      </c>
      <c r="AC45" s="73">
        <f t="shared" si="7"/>
        <v>284</v>
      </c>
      <c r="AD45" s="73">
        <f t="shared" si="7"/>
        <v>40</v>
      </c>
      <c r="AE45" s="73">
        <f t="shared" si="7"/>
        <v>0</v>
      </c>
      <c r="AF45" s="73">
        <f t="shared" si="7"/>
        <v>0</v>
      </c>
      <c r="AG45" s="73">
        <f t="shared" si="7"/>
        <v>0</v>
      </c>
      <c r="AH45" s="73">
        <f t="shared" si="7"/>
        <v>0</v>
      </c>
    </row>
    <row r="46" spans="1:34" ht="15">
      <c r="A46" s="16" t="s">
        <v>37</v>
      </c>
      <c r="B46" s="20" t="s">
        <v>135</v>
      </c>
      <c r="C46" s="50" t="s">
        <v>106</v>
      </c>
      <c r="D46" s="51" t="s">
        <v>106</v>
      </c>
      <c r="E46" s="51" t="s">
        <v>106</v>
      </c>
      <c r="F46" s="51" t="s">
        <v>106</v>
      </c>
      <c r="G46" s="51" t="s">
        <v>106</v>
      </c>
      <c r="H46" s="52" t="s">
        <v>107</v>
      </c>
      <c r="I46" s="51" t="s">
        <v>106</v>
      </c>
      <c r="J46" s="60" t="s">
        <v>106</v>
      </c>
      <c r="K46" s="51" t="s">
        <v>106</v>
      </c>
      <c r="L46" s="58" t="s">
        <v>137</v>
      </c>
      <c r="M46" s="51" t="s">
        <v>106</v>
      </c>
      <c r="N46" s="52" t="s">
        <v>107</v>
      </c>
      <c r="O46" s="74">
        <f t="shared" si="2"/>
        <v>162</v>
      </c>
      <c r="P46" s="64">
        <v>24</v>
      </c>
      <c r="Q46" s="63">
        <v>138</v>
      </c>
      <c r="R46" s="74">
        <f t="shared" si="6"/>
        <v>60</v>
      </c>
      <c r="S46" s="64">
        <v>78</v>
      </c>
      <c r="T46" s="64"/>
      <c r="U46" s="64">
        <v>4</v>
      </c>
      <c r="V46" s="65">
        <v>8</v>
      </c>
      <c r="W46" s="66"/>
      <c r="X46" s="67"/>
      <c r="Y46" s="75"/>
      <c r="Z46" s="76"/>
      <c r="AA46" s="77">
        <v>76</v>
      </c>
      <c r="AB46" s="75">
        <v>12</v>
      </c>
      <c r="AC46" s="75">
        <v>62</v>
      </c>
      <c r="AD46" s="78">
        <v>12</v>
      </c>
      <c r="AE46" s="79"/>
      <c r="AF46" s="75"/>
      <c r="AG46" s="75"/>
      <c r="AH46" s="75"/>
    </row>
    <row r="47" spans="1:34" ht="15">
      <c r="A47" s="47" t="s">
        <v>134</v>
      </c>
      <c r="B47" s="20" t="s">
        <v>136</v>
      </c>
      <c r="C47" s="60" t="s">
        <v>106</v>
      </c>
      <c r="D47" s="60" t="s">
        <v>106</v>
      </c>
      <c r="E47" s="60" t="s">
        <v>106</v>
      </c>
      <c r="F47" s="60" t="s">
        <v>106</v>
      </c>
      <c r="G47" s="60" t="s">
        <v>106</v>
      </c>
      <c r="H47" s="52" t="s">
        <v>107</v>
      </c>
      <c r="I47" s="60" t="s">
        <v>106</v>
      </c>
      <c r="J47" s="60" t="s">
        <v>106</v>
      </c>
      <c r="K47" s="60" t="s">
        <v>106</v>
      </c>
      <c r="L47" s="58" t="s">
        <v>137</v>
      </c>
      <c r="M47" s="60" t="s">
        <v>106</v>
      </c>
      <c r="N47" s="52" t="s">
        <v>107</v>
      </c>
      <c r="O47" s="74">
        <f t="shared" si="2"/>
        <v>142</v>
      </c>
      <c r="P47" s="64">
        <v>28</v>
      </c>
      <c r="Q47" s="63">
        <v>114</v>
      </c>
      <c r="R47" s="74">
        <f t="shared" si="6"/>
        <v>36</v>
      </c>
      <c r="S47" s="64">
        <v>78</v>
      </c>
      <c r="T47" s="64"/>
      <c r="U47" s="64">
        <v>4</v>
      </c>
      <c r="V47" s="65">
        <v>8</v>
      </c>
      <c r="W47" s="66"/>
      <c r="X47" s="67"/>
      <c r="Y47" s="75"/>
      <c r="Z47" s="76"/>
      <c r="AA47" s="77"/>
      <c r="AB47" s="75"/>
      <c r="AC47" s="75">
        <v>114</v>
      </c>
      <c r="AD47" s="78">
        <v>28</v>
      </c>
      <c r="AE47" s="79"/>
      <c r="AF47" s="75"/>
      <c r="AG47" s="75"/>
      <c r="AH47" s="75"/>
    </row>
    <row r="48" spans="1:34" ht="15">
      <c r="A48" s="16" t="s">
        <v>38</v>
      </c>
      <c r="B48" s="20" t="s">
        <v>91</v>
      </c>
      <c r="C48" s="50" t="s">
        <v>106</v>
      </c>
      <c r="D48" s="51" t="s">
        <v>106</v>
      </c>
      <c r="E48" s="51" t="s">
        <v>106</v>
      </c>
      <c r="F48" s="58" t="s">
        <v>141</v>
      </c>
      <c r="G48" s="51" t="s">
        <v>107</v>
      </c>
      <c r="H48" s="52" t="s">
        <v>107</v>
      </c>
      <c r="I48" s="50" t="s">
        <v>106</v>
      </c>
      <c r="J48" s="51" t="s">
        <v>106</v>
      </c>
      <c r="K48" s="51" t="s">
        <v>106</v>
      </c>
      <c r="L48" s="51" t="s">
        <v>106</v>
      </c>
      <c r="M48" s="51" t="s">
        <v>106</v>
      </c>
      <c r="N48" s="51" t="s">
        <v>107</v>
      </c>
      <c r="O48" s="74">
        <f t="shared" si="2"/>
        <v>180</v>
      </c>
      <c r="P48" s="64"/>
      <c r="Q48" s="63">
        <v>180</v>
      </c>
      <c r="R48" s="74">
        <f t="shared" si="6"/>
        <v>0</v>
      </c>
      <c r="S48" s="64"/>
      <c r="T48" s="64">
        <v>180</v>
      </c>
      <c r="U48" s="64"/>
      <c r="V48" s="65"/>
      <c r="W48" s="66"/>
      <c r="X48" s="67"/>
      <c r="Y48" s="75"/>
      <c r="Z48" s="76"/>
      <c r="AA48" s="77">
        <v>108</v>
      </c>
      <c r="AB48" s="75"/>
      <c r="AC48" s="75">
        <v>72</v>
      </c>
      <c r="AD48" s="78"/>
      <c r="AE48" s="79"/>
      <c r="AF48" s="75"/>
      <c r="AG48" s="75"/>
      <c r="AH48" s="80"/>
    </row>
    <row r="49" spans="1:34" ht="15">
      <c r="A49" s="16" t="s">
        <v>39</v>
      </c>
      <c r="B49" s="20" t="s">
        <v>92</v>
      </c>
      <c r="C49" s="50" t="s">
        <v>106</v>
      </c>
      <c r="D49" s="51" t="s">
        <v>106</v>
      </c>
      <c r="E49" s="51" t="s">
        <v>106</v>
      </c>
      <c r="F49" s="58" t="s">
        <v>141</v>
      </c>
      <c r="G49" s="51" t="s">
        <v>106</v>
      </c>
      <c r="H49" s="52" t="s">
        <v>107</v>
      </c>
      <c r="I49" s="50" t="s">
        <v>106</v>
      </c>
      <c r="J49" s="51" t="s">
        <v>106</v>
      </c>
      <c r="K49" s="51" t="s">
        <v>106</v>
      </c>
      <c r="L49" s="51" t="s">
        <v>106</v>
      </c>
      <c r="M49" s="51" t="s">
        <v>106</v>
      </c>
      <c r="N49" s="51" t="s">
        <v>107</v>
      </c>
      <c r="O49" s="74">
        <f t="shared" si="2"/>
        <v>36</v>
      </c>
      <c r="P49" s="64"/>
      <c r="Q49" s="63">
        <v>36</v>
      </c>
      <c r="R49" s="74">
        <f t="shared" si="6"/>
        <v>0</v>
      </c>
      <c r="S49" s="64"/>
      <c r="T49" s="64">
        <v>36</v>
      </c>
      <c r="U49" s="64"/>
      <c r="V49" s="65"/>
      <c r="W49" s="66"/>
      <c r="X49" s="67"/>
      <c r="Y49" s="75"/>
      <c r="Z49" s="76"/>
      <c r="AA49" s="77"/>
      <c r="AB49" s="75"/>
      <c r="AC49" s="75">
        <v>36</v>
      </c>
      <c r="AD49" s="78"/>
      <c r="AE49" s="79"/>
      <c r="AF49" s="75"/>
      <c r="AG49" s="75"/>
      <c r="AH49" s="80"/>
    </row>
    <row r="50" spans="1:34" ht="15">
      <c r="A50" s="16"/>
      <c r="B50" s="20" t="s">
        <v>111</v>
      </c>
      <c r="C50" s="50" t="s">
        <v>106</v>
      </c>
      <c r="D50" s="51" t="s">
        <v>106</v>
      </c>
      <c r="E50" s="51" t="s">
        <v>106</v>
      </c>
      <c r="F50" s="51" t="s">
        <v>106</v>
      </c>
      <c r="G50" s="51" t="s">
        <v>106</v>
      </c>
      <c r="H50" s="52" t="s">
        <v>107</v>
      </c>
      <c r="I50" s="51" t="s">
        <v>106</v>
      </c>
      <c r="J50" s="51" t="s">
        <v>106</v>
      </c>
      <c r="K50" s="51" t="s">
        <v>106</v>
      </c>
      <c r="L50" s="58" t="s">
        <v>137</v>
      </c>
      <c r="M50" s="51" t="s">
        <v>106</v>
      </c>
      <c r="N50" s="52" t="s">
        <v>107</v>
      </c>
      <c r="O50" s="74">
        <f t="shared" si="2"/>
        <v>0</v>
      </c>
      <c r="P50" s="64"/>
      <c r="Q50" s="63"/>
      <c r="R50" s="74">
        <f t="shared" si="6"/>
        <v>0</v>
      </c>
      <c r="S50" s="64"/>
      <c r="T50" s="64"/>
      <c r="U50" s="64"/>
      <c r="V50" s="65">
        <v>24</v>
      </c>
      <c r="W50" s="66"/>
      <c r="X50" s="67"/>
      <c r="Y50" s="75"/>
      <c r="Z50" s="76"/>
      <c r="AA50" s="77"/>
      <c r="AB50" s="75"/>
      <c r="AC50" s="75"/>
      <c r="AD50" s="78"/>
      <c r="AE50" s="79"/>
      <c r="AF50" s="75"/>
      <c r="AG50" s="75"/>
      <c r="AH50" s="80"/>
    </row>
    <row r="51" spans="1:34" ht="15.75">
      <c r="A51" s="48" t="s">
        <v>114</v>
      </c>
      <c r="B51" s="21" t="s">
        <v>129</v>
      </c>
      <c r="C51" s="101" t="s">
        <v>152</v>
      </c>
      <c r="D51" s="102"/>
      <c r="E51" s="102"/>
      <c r="F51" s="102"/>
      <c r="G51" s="102"/>
      <c r="H51" s="103"/>
      <c r="I51" s="221" t="s">
        <v>150</v>
      </c>
      <c r="J51" s="222"/>
      <c r="K51" s="222"/>
      <c r="L51" s="222"/>
      <c r="M51" s="222"/>
      <c r="N51" s="223"/>
      <c r="O51" s="73">
        <f>SUM(O52:O55)</f>
        <v>420</v>
      </c>
      <c r="P51" s="73">
        <f aca="true" t="shared" si="8" ref="P51:AH51">SUM(P52:P55)</f>
        <v>36</v>
      </c>
      <c r="Q51" s="73">
        <f t="shared" si="8"/>
        <v>384</v>
      </c>
      <c r="R51" s="73">
        <f t="shared" si="8"/>
        <v>112</v>
      </c>
      <c r="S51" s="73">
        <f t="shared" si="8"/>
        <v>56</v>
      </c>
      <c r="T51" s="73">
        <f t="shared" si="8"/>
        <v>216</v>
      </c>
      <c r="U51" s="73">
        <f t="shared" si="8"/>
        <v>4</v>
      </c>
      <c r="V51" s="73">
        <f t="shared" si="8"/>
        <v>32</v>
      </c>
      <c r="W51" s="73">
        <f t="shared" si="8"/>
        <v>0</v>
      </c>
      <c r="X51" s="73">
        <f t="shared" si="8"/>
        <v>0</v>
      </c>
      <c r="Y51" s="73">
        <f t="shared" si="8"/>
        <v>0</v>
      </c>
      <c r="Z51" s="73">
        <f t="shared" si="8"/>
        <v>0</v>
      </c>
      <c r="AA51" s="73">
        <f t="shared" si="8"/>
        <v>0</v>
      </c>
      <c r="AB51" s="73">
        <f t="shared" si="8"/>
        <v>0</v>
      </c>
      <c r="AC51" s="73">
        <f t="shared" si="8"/>
        <v>0</v>
      </c>
      <c r="AD51" s="73">
        <f t="shared" si="8"/>
        <v>0</v>
      </c>
      <c r="AE51" s="73">
        <f t="shared" si="8"/>
        <v>148</v>
      </c>
      <c r="AF51" s="73">
        <f t="shared" si="8"/>
        <v>0</v>
      </c>
      <c r="AG51" s="73">
        <f t="shared" si="8"/>
        <v>236</v>
      </c>
      <c r="AH51" s="73">
        <f t="shared" si="8"/>
        <v>36</v>
      </c>
    </row>
    <row r="52" spans="1:34" ht="15">
      <c r="A52" s="47" t="s">
        <v>115</v>
      </c>
      <c r="B52" s="20" t="s">
        <v>130</v>
      </c>
      <c r="C52" s="59" t="s">
        <v>106</v>
      </c>
      <c r="D52" s="58" t="s">
        <v>106</v>
      </c>
      <c r="E52" s="58" t="s">
        <v>106</v>
      </c>
      <c r="F52" s="58" t="s">
        <v>106</v>
      </c>
      <c r="G52" s="58" t="s">
        <v>106</v>
      </c>
      <c r="H52" s="52" t="s">
        <v>107</v>
      </c>
      <c r="I52" s="58" t="s">
        <v>106</v>
      </c>
      <c r="J52" s="58" t="s">
        <v>106</v>
      </c>
      <c r="K52" s="58" t="s">
        <v>106</v>
      </c>
      <c r="L52" s="60" t="s">
        <v>106</v>
      </c>
      <c r="M52" s="58" t="s">
        <v>106</v>
      </c>
      <c r="N52" s="58" t="s">
        <v>145</v>
      </c>
      <c r="O52" s="74">
        <f t="shared" si="2"/>
        <v>204</v>
      </c>
      <c r="P52" s="64">
        <v>36</v>
      </c>
      <c r="Q52" s="63">
        <v>168</v>
      </c>
      <c r="R52" s="74">
        <f t="shared" si="6"/>
        <v>112</v>
      </c>
      <c r="S52" s="64">
        <v>56</v>
      </c>
      <c r="T52" s="64"/>
      <c r="U52" s="64">
        <v>4</v>
      </c>
      <c r="V52" s="65">
        <v>8</v>
      </c>
      <c r="W52" s="66"/>
      <c r="X52" s="67"/>
      <c r="Y52" s="75"/>
      <c r="Z52" s="76"/>
      <c r="AA52" s="77"/>
      <c r="AB52" s="75"/>
      <c r="AC52" s="75"/>
      <c r="AD52" s="78"/>
      <c r="AE52" s="79">
        <v>76</v>
      </c>
      <c r="AF52" s="75"/>
      <c r="AG52" s="75">
        <v>92</v>
      </c>
      <c r="AH52" s="80">
        <v>36</v>
      </c>
    </row>
    <row r="53" spans="1:34" ht="15">
      <c r="A53" s="47" t="s">
        <v>116</v>
      </c>
      <c r="B53" s="20" t="s">
        <v>91</v>
      </c>
      <c r="C53" s="59" t="s">
        <v>106</v>
      </c>
      <c r="D53" s="58" t="s">
        <v>106</v>
      </c>
      <c r="E53" s="58" t="s">
        <v>106</v>
      </c>
      <c r="F53" s="58" t="s">
        <v>106</v>
      </c>
      <c r="G53" s="60" t="s">
        <v>106</v>
      </c>
      <c r="H53" s="98" t="s">
        <v>151</v>
      </c>
      <c r="I53" s="58" t="s">
        <v>106</v>
      </c>
      <c r="J53" s="58" t="s">
        <v>106</v>
      </c>
      <c r="K53" s="58" t="s">
        <v>106</v>
      </c>
      <c r="L53" s="58" t="s">
        <v>106</v>
      </c>
      <c r="M53" s="58" t="s">
        <v>106</v>
      </c>
      <c r="N53" s="52" t="s">
        <v>107</v>
      </c>
      <c r="O53" s="74">
        <f t="shared" si="2"/>
        <v>180</v>
      </c>
      <c r="P53" s="64"/>
      <c r="Q53" s="63">
        <v>180</v>
      </c>
      <c r="R53" s="74">
        <f t="shared" si="6"/>
        <v>0</v>
      </c>
      <c r="S53" s="64"/>
      <c r="T53" s="64">
        <v>180</v>
      </c>
      <c r="U53" s="64"/>
      <c r="V53" s="65"/>
      <c r="W53" s="66"/>
      <c r="X53" s="67"/>
      <c r="Y53" s="75"/>
      <c r="Z53" s="76"/>
      <c r="AA53" s="77"/>
      <c r="AB53" s="75"/>
      <c r="AC53" s="75"/>
      <c r="AD53" s="78"/>
      <c r="AE53" s="79">
        <v>72</v>
      </c>
      <c r="AF53" s="75"/>
      <c r="AG53" s="75">
        <v>108</v>
      </c>
      <c r="AH53" s="80"/>
    </row>
    <row r="54" spans="1:34" ht="15">
      <c r="A54" s="16" t="s">
        <v>39</v>
      </c>
      <c r="B54" s="20" t="s">
        <v>92</v>
      </c>
      <c r="C54" s="59" t="s">
        <v>106</v>
      </c>
      <c r="D54" s="58" t="s">
        <v>106</v>
      </c>
      <c r="E54" s="58" t="s">
        <v>106</v>
      </c>
      <c r="F54" s="58" t="s">
        <v>106</v>
      </c>
      <c r="G54" s="60" t="s">
        <v>106</v>
      </c>
      <c r="H54" s="98" t="s">
        <v>151</v>
      </c>
      <c r="I54" s="58" t="s">
        <v>106</v>
      </c>
      <c r="J54" s="58" t="s">
        <v>106</v>
      </c>
      <c r="K54" s="58" t="s">
        <v>106</v>
      </c>
      <c r="L54" s="58" t="s">
        <v>106</v>
      </c>
      <c r="M54" s="58" t="s">
        <v>106</v>
      </c>
      <c r="N54" s="52" t="s">
        <v>107</v>
      </c>
      <c r="O54" s="74">
        <f t="shared" si="2"/>
        <v>36</v>
      </c>
      <c r="P54" s="64"/>
      <c r="Q54" s="63">
        <v>36</v>
      </c>
      <c r="R54" s="74">
        <f t="shared" si="6"/>
        <v>0</v>
      </c>
      <c r="S54" s="64"/>
      <c r="T54" s="64">
        <v>36</v>
      </c>
      <c r="U54" s="64"/>
      <c r="V54" s="65"/>
      <c r="W54" s="66"/>
      <c r="X54" s="67"/>
      <c r="Y54" s="75"/>
      <c r="Z54" s="76"/>
      <c r="AA54" s="77"/>
      <c r="AB54" s="75"/>
      <c r="AC54" s="75"/>
      <c r="AD54" s="78"/>
      <c r="AE54" s="79"/>
      <c r="AF54" s="75"/>
      <c r="AG54" s="75">
        <v>36</v>
      </c>
      <c r="AH54" s="80"/>
    </row>
    <row r="55" spans="1:34" ht="15">
      <c r="A55" s="16"/>
      <c r="B55" s="20" t="s">
        <v>111</v>
      </c>
      <c r="C55" s="59" t="s">
        <v>106</v>
      </c>
      <c r="D55" s="58" t="s">
        <v>106</v>
      </c>
      <c r="E55" s="58" t="s">
        <v>106</v>
      </c>
      <c r="F55" s="58" t="s">
        <v>106</v>
      </c>
      <c r="G55" s="58" t="s">
        <v>106</v>
      </c>
      <c r="H55" s="52" t="s">
        <v>107</v>
      </c>
      <c r="I55" s="58" t="s">
        <v>106</v>
      </c>
      <c r="J55" s="58" t="s">
        <v>106</v>
      </c>
      <c r="K55" s="58" t="s">
        <v>106</v>
      </c>
      <c r="L55" s="58" t="s">
        <v>106</v>
      </c>
      <c r="M55" s="58" t="s">
        <v>106</v>
      </c>
      <c r="N55" s="58" t="s">
        <v>145</v>
      </c>
      <c r="O55" s="74">
        <f t="shared" si="2"/>
        <v>0</v>
      </c>
      <c r="P55" s="64"/>
      <c r="Q55" s="63"/>
      <c r="R55" s="74">
        <f t="shared" si="6"/>
        <v>0</v>
      </c>
      <c r="S55" s="64"/>
      <c r="T55" s="64"/>
      <c r="U55" s="64"/>
      <c r="V55" s="65">
        <v>24</v>
      </c>
      <c r="W55" s="66"/>
      <c r="X55" s="67"/>
      <c r="Y55" s="75"/>
      <c r="Z55" s="78"/>
      <c r="AA55" s="77"/>
      <c r="AB55" s="75"/>
      <c r="AC55" s="75"/>
      <c r="AD55" s="78"/>
      <c r="AE55" s="79"/>
      <c r="AF55" s="75"/>
      <c r="AG55" s="75"/>
      <c r="AH55" s="80"/>
    </row>
    <row r="56" spans="1:34" ht="15.75">
      <c r="A56" s="16"/>
      <c r="B56" s="22" t="s">
        <v>53</v>
      </c>
      <c r="C56" s="54"/>
      <c r="D56" s="55"/>
      <c r="E56" s="55"/>
      <c r="F56" s="55"/>
      <c r="G56" s="55"/>
      <c r="H56" s="53"/>
      <c r="I56" s="54"/>
      <c r="J56" s="55"/>
      <c r="K56" s="55"/>
      <c r="L56" s="55"/>
      <c r="M56" s="55"/>
      <c r="N56" s="55"/>
      <c r="O56" s="64">
        <f>P56+Q56</f>
        <v>204</v>
      </c>
      <c r="P56" s="63"/>
      <c r="Q56" s="73">
        <f>U56+V56</f>
        <v>204</v>
      </c>
      <c r="R56" s="63"/>
      <c r="S56" s="63"/>
      <c r="T56" s="63"/>
      <c r="U56" s="73">
        <f>U10+U29+U38</f>
        <v>20</v>
      </c>
      <c r="V56" s="96">
        <f>V10+V29+V38</f>
        <v>184</v>
      </c>
      <c r="W56" s="81">
        <v>18</v>
      </c>
      <c r="X56" s="82"/>
      <c r="Y56" s="83">
        <v>48</v>
      </c>
      <c r="Z56" s="85"/>
      <c r="AA56" s="84">
        <v>14</v>
      </c>
      <c r="AB56" s="83"/>
      <c r="AC56" s="83">
        <v>62</v>
      </c>
      <c r="AD56" s="85"/>
      <c r="AE56" s="86">
        <v>26</v>
      </c>
      <c r="AF56" s="83"/>
      <c r="AG56" s="83">
        <v>36</v>
      </c>
      <c r="AH56" s="87"/>
    </row>
    <row r="57" spans="1:34" ht="15.75">
      <c r="A57" s="219" t="s">
        <v>66</v>
      </c>
      <c r="B57" s="220"/>
      <c r="C57" s="54"/>
      <c r="D57" s="55"/>
      <c r="E57" s="55"/>
      <c r="F57" s="55"/>
      <c r="G57" s="55"/>
      <c r="H57" s="53"/>
      <c r="I57" s="54"/>
      <c r="J57" s="55"/>
      <c r="K57" s="55"/>
      <c r="L57" s="55"/>
      <c r="M57" s="55"/>
      <c r="N57" s="55"/>
      <c r="O57" s="74"/>
      <c r="P57" s="73">
        <v>180</v>
      </c>
      <c r="Q57" s="63"/>
      <c r="R57" s="64"/>
      <c r="S57" s="64"/>
      <c r="T57" s="64"/>
      <c r="U57" s="64"/>
      <c r="V57" s="65"/>
      <c r="W57" s="66"/>
      <c r="X57" s="88">
        <f>X10+X29+X38</f>
        <v>18</v>
      </c>
      <c r="Y57" s="88"/>
      <c r="Z57" s="90">
        <f>Z10+Z29+Z38</f>
        <v>42</v>
      </c>
      <c r="AA57" s="89"/>
      <c r="AB57" s="88">
        <f>AB10+AB29+AB38</f>
        <v>18</v>
      </c>
      <c r="AC57" s="88"/>
      <c r="AD57" s="90">
        <f>AD10+AD29+AD38</f>
        <v>42</v>
      </c>
      <c r="AE57" s="91"/>
      <c r="AF57" s="88">
        <f>AF10+AF29+AF38</f>
        <v>18</v>
      </c>
      <c r="AG57" s="88"/>
      <c r="AH57" s="88">
        <f>AH10+AH29+AH38</f>
        <v>42</v>
      </c>
    </row>
    <row r="58" spans="1:34" ht="15.75">
      <c r="A58" s="219" t="s">
        <v>81</v>
      </c>
      <c r="B58" s="220"/>
      <c r="C58" s="54"/>
      <c r="D58" s="55"/>
      <c r="E58" s="55"/>
      <c r="F58" s="55"/>
      <c r="G58" s="55"/>
      <c r="H58" s="53"/>
      <c r="I58" s="54"/>
      <c r="J58" s="55"/>
      <c r="K58" s="55"/>
      <c r="L58" s="55"/>
      <c r="M58" s="55"/>
      <c r="N58" s="55"/>
      <c r="O58" s="64"/>
      <c r="P58" s="64"/>
      <c r="Q58" s="73">
        <f>Q10+Q29+Q38+Q56</f>
        <v>4176</v>
      </c>
      <c r="R58" s="64"/>
      <c r="S58" s="64"/>
      <c r="T58" s="64"/>
      <c r="U58" s="64"/>
      <c r="V58" s="65"/>
      <c r="W58" s="89">
        <f>W10+W29+W38</f>
        <v>576</v>
      </c>
      <c r="X58" s="88"/>
      <c r="Y58" s="88">
        <f>Y10+Y29+Y38</f>
        <v>774</v>
      </c>
      <c r="Z58" s="90"/>
      <c r="AA58" s="89">
        <f>AA10+AA29+AA38</f>
        <v>580</v>
      </c>
      <c r="AB58" s="88"/>
      <c r="AC58" s="88">
        <f>AC10+AC29+AC38</f>
        <v>760</v>
      </c>
      <c r="AD58" s="90"/>
      <c r="AE58" s="91">
        <f>AE10+AE29+AE38</f>
        <v>568</v>
      </c>
      <c r="AF58" s="88"/>
      <c r="AG58" s="88">
        <f>AG10+AG29+AG38</f>
        <v>714</v>
      </c>
      <c r="AH58" s="88"/>
    </row>
    <row r="59" spans="1:34" ht="15.75">
      <c r="A59" s="196" t="s">
        <v>82</v>
      </c>
      <c r="B59" s="197"/>
      <c r="C59" s="101" t="s">
        <v>155</v>
      </c>
      <c r="D59" s="102"/>
      <c r="E59" s="102"/>
      <c r="F59" s="102"/>
      <c r="G59" s="102"/>
      <c r="H59" s="103"/>
      <c r="I59" s="101" t="s">
        <v>156</v>
      </c>
      <c r="J59" s="102"/>
      <c r="K59" s="102"/>
      <c r="L59" s="102"/>
      <c r="M59" s="102"/>
      <c r="N59" s="103"/>
      <c r="O59" s="74">
        <f>O10+O29+O38+O56</f>
        <v>4356</v>
      </c>
      <c r="P59" s="74"/>
      <c r="Q59" s="73"/>
      <c r="R59" s="64"/>
      <c r="S59" s="64"/>
      <c r="T59" s="64"/>
      <c r="U59" s="64"/>
      <c r="V59" s="65"/>
      <c r="W59" s="210">
        <f>W10+X10+W29+X29+W38+X38+W56+X56</f>
        <v>612</v>
      </c>
      <c r="X59" s="211"/>
      <c r="Y59" s="189">
        <f>Y10+Z10+Y29+Z29+Y38+Z38+Y56+Z56</f>
        <v>864</v>
      </c>
      <c r="Z59" s="190"/>
      <c r="AA59" s="210">
        <f>AA10+AB10+AA29+AB29+AA38+AB38+AA56+AB56</f>
        <v>612</v>
      </c>
      <c r="AB59" s="189"/>
      <c r="AC59" s="189">
        <f>AC10+AD10+AC29+AD29+AC38+AD38+AC56+AD56</f>
        <v>864</v>
      </c>
      <c r="AD59" s="190"/>
      <c r="AE59" s="192">
        <f>AE10+AF10+AE29+AF29+AE38+AF38+AE56+AF56</f>
        <v>612</v>
      </c>
      <c r="AF59" s="189"/>
      <c r="AG59" s="189">
        <f>AG10+AH10+AG29+AH29+AG38+AH38+AG56+AH56</f>
        <v>792</v>
      </c>
      <c r="AH59" s="189"/>
    </row>
    <row r="60" spans="1:34" ht="31.5">
      <c r="A60" s="17" t="s">
        <v>40</v>
      </c>
      <c r="B60" s="18" t="s">
        <v>83</v>
      </c>
      <c r="C60" s="54"/>
      <c r="D60" s="55"/>
      <c r="E60" s="55"/>
      <c r="F60" s="55"/>
      <c r="G60" s="55"/>
      <c r="H60" s="53"/>
      <c r="I60" s="54"/>
      <c r="J60" s="55"/>
      <c r="K60" s="55"/>
      <c r="L60" s="55"/>
      <c r="M60" s="55"/>
      <c r="N60" s="55"/>
      <c r="O60" s="63">
        <v>72</v>
      </c>
      <c r="P60" s="63"/>
      <c r="Q60" s="63">
        <v>72</v>
      </c>
      <c r="R60" s="63"/>
      <c r="S60" s="63"/>
      <c r="T60" s="63"/>
      <c r="U60" s="63"/>
      <c r="V60" s="95"/>
      <c r="W60" s="81"/>
      <c r="X60" s="82"/>
      <c r="Y60" s="83"/>
      <c r="Z60" s="85"/>
      <c r="AA60" s="84"/>
      <c r="AB60" s="83"/>
      <c r="AC60" s="83"/>
      <c r="AD60" s="85"/>
      <c r="AE60" s="86"/>
      <c r="AF60" s="83"/>
      <c r="AG60" s="83">
        <v>72</v>
      </c>
      <c r="AH60" s="87"/>
    </row>
    <row r="61" spans="1:34" ht="15.75">
      <c r="A61" s="198" t="s">
        <v>52</v>
      </c>
      <c r="B61" s="199"/>
      <c r="C61" s="56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73">
        <f>O59+O60</f>
        <v>4428</v>
      </c>
      <c r="P61" s="73">
        <f>P59+P60:Q60</f>
        <v>0</v>
      </c>
      <c r="Q61" s="73">
        <f>Q58+P57+Q60</f>
        <v>4428</v>
      </c>
      <c r="R61" s="73"/>
      <c r="S61" s="73"/>
      <c r="T61" s="73"/>
      <c r="U61" s="73"/>
      <c r="V61" s="96"/>
      <c r="W61" s="92"/>
      <c r="X61" s="73"/>
      <c r="Y61" s="73"/>
      <c r="Z61" s="93"/>
      <c r="AA61" s="92"/>
      <c r="AB61" s="73"/>
      <c r="AC61" s="73"/>
      <c r="AD61" s="93"/>
      <c r="AE61" s="94"/>
      <c r="AF61" s="73"/>
      <c r="AG61" s="73"/>
      <c r="AH61" s="73"/>
    </row>
    <row r="62" spans="1:34" ht="15.75" customHeight="1">
      <c r="A62" s="200" t="s">
        <v>84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2"/>
      <c r="Q62" s="209" t="s">
        <v>41</v>
      </c>
      <c r="R62" s="183" t="s">
        <v>42</v>
      </c>
      <c r="S62" s="183"/>
      <c r="T62" s="183"/>
      <c r="U62" s="183"/>
      <c r="V62" s="184"/>
      <c r="W62" s="188">
        <f>W10+W29+W40+W41+W46+W47+W52</f>
        <v>468</v>
      </c>
      <c r="X62" s="126"/>
      <c r="Y62" s="146">
        <f>Y10+Y29+Y40+Y41+Y46+Y47+Y52</f>
        <v>630</v>
      </c>
      <c r="Z62" s="127"/>
      <c r="AA62" s="188">
        <f>AA10+AA29+AA40+AA41+AA46+AA47+AA52</f>
        <v>472</v>
      </c>
      <c r="AB62" s="126"/>
      <c r="AC62" s="146">
        <f>AC10+AC29+AC40+AC41+AC46+AC47+AC52</f>
        <v>652</v>
      </c>
      <c r="AD62" s="127"/>
      <c r="AE62" s="191">
        <f>AE10+AE29+AE40+AE41+AE46+AE47+AE52</f>
        <v>496</v>
      </c>
      <c r="AF62" s="126"/>
      <c r="AG62" s="146">
        <f>AG10+AG29+AG40+AG41+AG46+AG47+AG52</f>
        <v>570</v>
      </c>
      <c r="AH62" s="126"/>
    </row>
    <row r="63" spans="1:34" ht="15.75" customHeight="1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5"/>
      <c r="Q63" s="209"/>
      <c r="R63" s="183" t="s">
        <v>43</v>
      </c>
      <c r="S63" s="183"/>
      <c r="T63" s="183"/>
      <c r="U63" s="183"/>
      <c r="V63" s="184"/>
      <c r="W63" s="145">
        <f>W42+W48+W53</f>
        <v>108</v>
      </c>
      <c r="X63" s="126"/>
      <c r="Y63" s="126">
        <f>Y42+Y48+Y53</f>
        <v>108</v>
      </c>
      <c r="Z63" s="127"/>
      <c r="AA63" s="145">
        <f>AA42+AA48+AA53</f>
        <v>108</v>
      </c>
      <c r="AB63" s="126"/>
      <c r="AC63" s="126">
        <f>AC42+AC48+AC53</f>
        <v>72</v>
      </c>
      <c r="AD63" s="127"/>
      <c r="AE63" s="128">
        <f>AE42+AE48+AE53</f>
        <v>72</v>
      </c>
      <c r="AF63" s="126"/>
      <c r="AG63" s="126">
        <f>AG42+AG48+AG53</f>
        <v>108</v>
      </c>
      <c r="AH63" s="126"/>
    </row>
    <row r="64" spans="1:34" ht="15.75" customHeigh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5"/>
      <c r="Q64" s="209"/>
      <c r="R64" s="183" t="s">
        <v>85</v>
      </c>
      <c r="S64" s="183"/>
      <c r="T64" s="183"/>
      <c r="U64" s="183"/>
      <c r="V64" s="184"/>
      <c r="W64" s="145">
        <f>W43+W49+W54</f>
        <v>0</v>
      </c>
      <c r="X64" s="126"/>
      <c r="Y64" s="126">
        <f>Y43+Y49+Y54</f>
        <v>36</v>
      </c>
      <c r="Z64" s="127"/>
      <c r="AA64" s="145">
        <f>AA43+AA49+AA54</f>
        <v>0</v>
      </c>
      <c r="AB64" s="126"/>
      <c r="AC64" s="126">
        <f>AC43+AC49+AC54</f>
        <v>36</v>
      </c>
      <c r="AD64" s="127"/>
      <c r="AE64" s="128">
        <f>AE43+AE49+AE54</f>
        <v>0</v>
      </c>
      <c r="AF64" s="126"/>
      <c r="AG64" s="126">
        <f>AG43+AG49+AG54</f>
        <v>36</v>
      </c>
      <c r="AH64" s="126"/>
    </row>
    <row r="65" spans="1:34" ht="15.75" customHeight="1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5"/>
      <c r="Q65" s="209"/>
      <c r="R65" s="183" t="s">
        <v>44</v>
      </c>
      <c r="S65" s="183"/>
      <c r="T65" s="183"/>
      <c r="U65" s="183"/>
      <c r="V65" s="184"/>
      <c r="W65" s="142">
        <v>1</v>
      </c>
      <c r="X65" s="143"/>
      <c r="Y65" s="139">
        <v>3</v>
      </c>
      <c r="Z65" s="140"/>
      <c r="AA65" s="144">
        <v>1</v>
      </c>
      <c r="AB65" s="139"/>
      <c r="AC65" s="139">
        <v>3</v>
      </c>
      <c r="AD65" s="140"/>
      <c r="AE65" s="141">
        <v>2</v>
      </c>
      <c r="AF65" s="139"/>
      <c r="AG65" s="139">
        <v>2</v>
      </c>
      <c r="AH65" s="139"/>
    </row>
    <row r="66" spans="1:34" ht="15.75" customHeight="1">
      <c r="A66" s="206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8"/>
      <c r="Q66" s="209"/>
      <c r="R66" s="183" t="s">
        <v>45</v>
      </c>
      <c r="S66" s="183"/>
      <c r="T66" s="183"/>
      <c r="U66" s="183"/>
      <c r="V66" s="184"/>
      <c r="W66" s="142">
        <v>3</v>
      </c>
      <c r="X66" s="143"/>
      <c r="Y66" s="139">
        <v>5</v>
      </c>
      <c r="Z66" s="140"/>
      <c r="AA66" s="144">
        <v>2</v>
      </c>
      <c r="AB66" s="139"/>
      <c r="AC66" s="139">
        <v>7</v>
      </c>
      <c r="AD66" s="140"/>
      <c r="AE66" s="141">
        <v>1</v>
      </c>
      <c r="AF66" s="139"/>
      <c r="AG66" s="139">
        <v>9</v>
      </c>
      <c r="AH66" s="139"/>
    </row>
    <row r="67" spans="1:34" ht="12">
      <c r="A67" s="6"/>
      <c r="B67" s="6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5.75">
      <c r="A68" s="10"/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9"/>
      <c r="R68" s="7"/>
      <c r="S68" s="7"/>
      <c r="T68" s="7"/>
      <c r="U68" s="7"/>
      <c r="V68" s="7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5.75">
      <c r="A69" s="10"/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9"/>
      <c r="R69" s="7"/>
      <c r="S69" s="7"/>
      <c r="T69" s="7"/>
      <c r="U69" s="7"/>
      <c r="V69" s="7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5.75">
      <c r="A70" s="10"/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9"/>
      <c r="R70" s="7"/>
      <c r="S70" s="7"/>
      <c r="T70" s="7"/>
      <c r="U70" s="7"/>
      <c r="V70" s="7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5.75">
      <c r="A71" s="10"/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9"/>
      <c r="R71" s="7"/>
      <c r="S71" s="7"/>
      <c r="T71" s="7"/>
      <c r="U71" s="7"/>
      <c r="V71" s="7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5.75">
      <c r="A72" s="10"/>
      <c r="B72" s="1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9"/>
      <c r="R72" s="7"/>
      <c r="S72" s="7"/>
      <c r="T72" s="7"/>
      <c r="U72" s="7"/>
      <c r="V72" s="7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5.75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9"/>
      <c r="R73" s="7"/>
      <c r="S73" s="7"/>
      <c r="T73" s="7"/>
      <c r="U73" s="7"/>
      <c r="V73" s="7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5.75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9"/>
      <c r="R74" s="7"/>
      <c r="S74" s="7"/>
      <c r="T74" s="7"/>
      <c r="U74" s="7"/>
      <c r="V74" s="7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5.75">
      <c r="A75" s="10"/>
      <c r="B75" s="1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9"/>
      <c r="R75" s="7"/>
      <c r="S75" s="7"/>
      <c r="T75" s="7"/>
      <c r="U75" s="7"/>
      <c r="V75" s="7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15.75">
      <c r="A76" s="10"/>
      <c r="B76" s="1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9"/>
      <c r="R76" s="7"/>
      <c r="S76" s="7"/>
      <c r="T76" s="7"/>
      <c r="U76" s="7"/>
      <c r="V76" s="7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15.75">
      <c r="A77" s="10"/>
      <c r="B77" s="1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9"/>
      <c r="R77" s="7"/>
      <c r="S77" s="7"/>
      <c r="T77" s="7"/>
      <c r="U77" s="7"/>
      <c r="V77" s="7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15.75">
      <c r="A78" s="10"/>
      <c r="B78" s="10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9"/>
      <c r="R78" s="7"/>
      <c r="S78" s="7"/>
      <c r="T78" s="7"/>
      <c r="U78" s="7"/>
      <c r="V78" s="7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>
      <c r="A79" s="10"/>
      <c r="B79" s="1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9"/>
      <c r="R79" s="7"/>
      <c r="S79" s="7"/>
      <c r="T79" s="7"/>
      <c r="U79" s="7"/>
      <c r="V79" s="7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15.75">
      <c r="A80" s="10"/>
      <c r="B80" s="10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9"/>
      <c r="R80" s="7"/>
      <c r="S80" s="7"/>
      <c r="T80" s="7"/>
      <c r="U80" s="7"/>
      <c r="V80" s="7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15.75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  <c r="R81" s="7"/>
      <c r="S81" s="7"/>
      <c r="T81" s="7"/>
      <c r="U81" s="7"/>
      <c r="V81" s="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5.75">
      <c r="A82" s="10"/>
      <c r="B82" s="1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9"/>
      <c r="R82" s="7"/>
      <c r="S82" s="7"/>
      <c r="T82" s="7"/>
      <c r="U82" s="7"/>
      <c r="V82" s="7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5.75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9"/>
      <c r="R83" s="7"/>
      <c r="S83" s="7"/>
      <c r="T83" s="7"/>
      <c r="U83" s="7"/>
      <c r="V83" s="7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5.75">
      <c r="A84" s="10"/>
      <c r="B84" s="10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9"/>
      <c r="R84" s="7"/>
      <c r="S84" s="7"/>
      <c r="T84" s="7"/>
      <c r="U84" s="7"/>
      <c r="V84" s="7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15.75">
      <c r="A85" s="10"/>
      <c r="B85" s="10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9"/>
      <c r="R85" s="7"/>
      <c r="S85" s="7"/>
      <c r="T85" s="7"/>
      <c r="U85" s="7"/>
      <c r="V85" s="7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5.75">
      <c r="A86" s="10"/>
      <c r="B86" s="10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9"/>
      <c r="R86" s="7"/>
      <c r="S86" s="7"/>
      <c r="T86" s="7"/>
      <c r="U86" s="7"/>
      <c r="V86" s="7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15.75">
      <c r="A87" s="10"/>
      <c r="B87" s="10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9"/>
      <c r="R87" s="7"/>
      <c r="S87" s="7"/>
      <c r="T87" s="7"/>
      <c r="U87" s="7"/>
      <c r="V87" s="7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5.75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  <c r="R88" s="7"/>
      <c r="S88" s="7"/>
      <c r="T88" s="7"/>
      <c r="U88" s="7"/>
      <c r="V88" s="7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15.75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9"/>
      <c r="R89" s="7"/>
      <c r="S89" s="7"/>
      <c r="T89" s="7"/>
      <c r="U89" s="7"/>
      <c r="V89" s="7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5.75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9"/>
      <c r="R90" s="7"/>
      <c r="S90" s="7"/>
      <c r="T90" s="7"/>
      <c r="U90" s="7"/>
      <c r="V90" s="7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15.75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9"/>
      <c r="R91" s="7"/>
      <c r="S91" s="7"/>
      <c r="T91" s="7"/>
      <c r="U91" s="7"/>
      <c r="V91" s="7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18.75">
      <c r="A92" s="27" t="s">
        <v>94</v>
      </c>
      <c r="B92" s="125" t="s">
        <v>101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</row>
    <row r="93" spans="1:34" ht="18.75">
      <c r="A93" s="27"/>
      <c r="B93" s="125" t="s">
        <v>86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</row>
    <row r="95" spans="1:34" ht="30" customHeight="1">
      <c r="A95" s="180" t="s">
        <v>95</v>
      </c>
      <c r="B95" s="180" t="s">
        <v>105</v>
      </c>
      <c r="C95" s="116" t="s">
        <v>96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21"/>
      <c r="Q95" s="110" t="s">
        <v>66</v>
      </c>
      <c r="R95" s="111"/>
      <c r="S95" s="111"/>
      <c r="T95" s="112"/>
      <c r="U95" s="110" t="s">
        <v>104</v>
      </c>
      <c r="V95" s="111"/>
      <c r="W95" s="111"/>
      <c r="X95" s="111"/>
      <c r="Y95" s="110" t="s">
        <v>102</v>
      </c>
      <c r="Z95" s="111"/>
      <c r="AA95" s="111"/>
      <c r="AB95" s="111"/>
      <c r="AC95" s="130" t="s">
        <v>103</v>
      </c>
      <c r="AD95" s="131"/>
      <c r="AE95" s="132"/>
      <c r="AF95" s="130" t="s">
        <v>97</v>
      </c>
      <c r="AG95" s="131"/>
      <c r="AH95" s="132"/>
    </row>
    <row r="96" spans="1:34" ht="49.5" customHeight="1">
      <c r="A96" s="182"/>
      <c r="B96" s="182"/>
      <c r="C96" s="116" t="s">
        <v>98</v>
      </c>
      <c r="D96" s="117"/>
      <c r="E96" s="117"/>
      <c r="F96" s="117"/>
      <c r="G96" s="117"/>
      <c r="H96" s="117"/>
      <c r="I96" s="117"/>
      <c r="J96" s="121"/>
      <c r="K96" s="116" t="s">
        <v>99</v>
      </c>
      <c r="L96" s="117"/>
      <c r="M96" s="117"/>
      <c r="N96" s="117"/>
      <c r="O96" s="117"/>
      <c r="P96" s="121"/>
      <c r="Q96" s="113"/>
      <c r="R96" s="114"/>
      <c r="S96" s="114"/>
      <c r="T96" s="115"/>
      <c r="U96" s="113"/>
      <c r="V96" s="114"/>
      <c r="W96" s="114"/>
      <c r="X96" s="114"/>
      <c r="Y96" s="113"/>
      <c r="Z96" s="114"/>
      <c r="AA96" s="114"/>
      <c r="AB96" s="114"/>
      <c r="AC96" s="133"/>
      <c r="AD96" s="134"/>
      <c r="AE96" s="135"/>
      <c r="AF96" s="133"/>
      <c r="AG96" s="134"/>
      <c r="AH96" s="135"/>
    </row>
    <row r="97" spans="1:34" ht="15.75">
      <c r="A97" s="25">
        <v>1</v>
      </c>
      <c r="B97" s="25">
        <v>2</v>
      </c>
      <c r="C97" s="116">
        <v>3</v>
      </c>
      <c r="D97" s="117"/>
      <c r="E97" s="117"/>
      <c r="F97" s="117"/>
      <c r="G97" s="117"/>
      <c r="H97" s="117"/>
      <c r="I97" s="117"/>
      <c r="J97" s="121"/>
      <c r="K97" s="116">
        <v>4</v>
      </c>
      <c r="L97" s="117"/>
      <c r="M97" s="117"/>
      <c r="N97" s="117"/>
      <c r="O97" s="117"/>
      <c r="P97" s="121"/>
      <c r="Q97" s="116">
        <v>5</v>
      </c>
      <c r="R97" s="117"/>
      <c r="S97" s="117"/>
      <c r="T97" s="117"/>
      <c r="U97" s="116">
        <v>6</v>
      </c>
      <c r="V97" s="117"/>
      <c r="W97" s="117"/>
      <c r="X97" s="121"/>
      <c r="Y97" s="116">
        <v>7</v>
      </c>
      <c r="Z97" s="117"/>
      <c r="AA97" s="117"/>
      <c r="AB97" s="117"/>
      <c r="AC97" s="136">
        <v>8</v>
      </c>
      <c r="AD97" s="137"/>
      <c r="AE97" s="138"/>
      <c r="AF97" s="136">
        <v>9</v>
      </c>
      <c r="AG97" s="137"/>
      <c r="AH97" s="138"/>
    </row>
    <row r="98" spans="1:34" ht="18.75">
      <c r="A98" s="25" t="s">
        <v>1</v>
      </c>
      <c r="B98" s="45">
        <f>W62+Y62</f>
        <v>1098</v>
      </c>
      <c r="C98" s="122">
        <f>W63+Y63</f>
        <v>216</v>
      </c>
      <c r="D98" s="123"/>
      <c r="E98" s="123"/>
      <c r="F98" s="123"/>
      <c r="G98" s="123"/>
      <c r="H98" s="123"/>
      <c r="I98" s="123"/>
      <c r="J98" s="124"/>
      <c r="K98" s="122">
        <f>W64+Y64</f>
        <v>36</v>
      </c>
      <c r="L98" s="123"/>
      <c r="M98" s="123"/>
      <c r="N98" s="123"/>
      <c r="O98" s="123"/>
      <c r="P98" s="124"/>
      <c r="Q98" s="104">
        <f>X57+Z57</f>
        <v>60</v>
      </c>
      <c r="R98" s="105"/>
      <c r="S98" s="105"/>
      <c r="T98" s="105"/>
      <c r="U98" s="122">
        <f>W56+Y56</f>
        <v>66</v>
      </c>
      <c r="V98" s="123"/>
      <c r="W98" s="123"/>
      <c r="X98" s="124"/>
      <c r="Y98" s="122">
        <v>0</v>
      </c>
      <c r="Z98" s="123"/>
      <c r="AA98" s="123"/>
      <c r="AB98" s="123"/>
      <c r="AC98" s="104">
        <f>B98+C98+K98+Q98+U98+Y98</f>
        <v>1476</v>
      </c>
      <c r="AD98" s="105"/>
      <c r="AE98" s="106"/>
      <c r="AF98" s="213">
        <v>11</v>
      </c>
      <c r="AG98" s="214"/>
      <c r="AH98" s="215"/>
    </row>
    <row r="99" spans="1:34" ht="18.75">
      <c r="A99" s="25" t="s">
        <v>2</v>
      </c>
      <c r="B99" s="45">
        <f>AA62+AC62</f>
        <v>1124</v>
      </c>
      <c r="C99" s="122">
        <f>AA63+AC63</f>
        <v>180</v>
      </c>
      <c r="D99" s="123"/>
      <c r="E99" s="123"/>
      <c r="F99" s="123"/>
      <c r="G99" s="123"/>
      <c r="H99" s="123"/>
      <c r="I99" s="123"/>
      <c r="J99" s="124"/>
      <c r="K99" s="122">
        <f>AA64+AC64</f>
        <v>36</v>
      </c>
      <c r="L99" s="123"/>
      <c r="M99" s="123"/>
      <c r="N99" s="123"/>
      <c r="O99" s="123"/>
      <c r="P99" s="124"/>
      <c r="Q99" s="104">
        <f>AB57+AD57</f>
        <v>60</v>
      </c>
      <c r="R99" s="105"/>
      <c r="S99" s="105"/>
      <c r="T99" s="105"/>
      <c r="U99" s="122">
        <f>AA56+AC56</f>
        <v>76</v>
      </c>
      <c r="V99" s="123"/>
      <c r="W99" s="123"/>
      <c r="X99" s="124"/>
      <c r="Y99" s="122">
        <v>0</v>
      </c>
      <c r="Z99" s="123"/>
      <c r="AA99" s="123"/>
      <c r="AB99" s="123"/>
      <c r="AC99" s="104">
        <f>B99+C99+K99+Q99+U99+Y99</f>
        <v>1476</v>
      </c>
      <c r="AD99" s="105"/>
      <c r="AE99" s="106"/>
      <c r="AF99" s="213">
        <v>11</v>
      </c>
      <c r="AG99" s="214"/>
      <c r="AH99" s="215"/>
    </row>
    <row r="100" spans="1:34" ht="18.75">
      <c r="A100" s="25" t="s">
        <v>3</v>
      </c>
      <c r="B100" s="45">
        <f>AE62+AG62</f>
        <v>1066</v>
      </c>
      <c r="C100" s="122">
        <f>AE63+AG63</f>
        <v>180</v>
      </c>
      <c r="D100" s="123"/>
      <c r="E100" s="123"/>
      <c r="F100" s="123"/>
      <c r="G100" s="123"/>
      <c r="H100" s="123"/>
      <c r="I100" s="123"/>
      <c r="J100" s="124"/>
      <c r="K100" s="122">
        <f>AE64+AG64</f>
        <v>36</v>
      </c>
      <c r="L100" s="123"/>
      <c r="M100" s="123"/>
      <c r="N100" s="123"/>
      <c r="O100" s="123"/>
      <c r="P100" s="124"/>
      <c r="Q100" s="104">
        <f>AF57+AH57</f>
        <v>60</v>
      </c>
      <c r="R100" s="105"/>
      <c r="S100" s="105"/>
      <c r="T100" s="105"/>
      <c r="U100" s="122">
        <f>AE56+AG56</f>
        <v>62</v>
      </c>
      <c r="V100" s="123"/>
      <c r="W100" s="123"/>
      <c r="X100" s="124"/>
      <c r="Y100" s="122">
        <v>72</v>
      </c>
      <c r="Z100" s="123"/>
      <c r="AA100" s="123"/>
      <c r="AB100" s="123"/>
      <c r="AC100" s="104">
        <f>B100+C100+K100+Q100+U100+Y100</f>
        <v>1476</v>
      </c>
      <c r="AD100" s="105"/>
      <c r="AE100" s="106"/>
      <c r="AF100" s="213">
        <v>2</v>
      </c>
      <c r="AG100" s="214"/>
      <c r="AH100" s="215"/>
    </row>
    <row r="101" spans="1:34" ht="18.75">
      <c r="A101" s="25" t="s">
        <v>41</v>
      </c>
      <c r="B101" s="46">
        <f>B98+B99+B100</f>
        <v>3288</v>
      </c>
      <c r="C101" s="119">
        <f>C98+C99+C100</f>
        <v>576</v>
      </c>
      <c r="D101" s="120"/>
      <c r="E101" s="120"/>
      <c r="F101" s="120"/>
      <c r="G101" s="120"/>
      <c r="H101" s="120"/>
      <c r="I101" s="120"/>
      <c r="J101" s="212"/>
      <c r="K101" s="119">
        <f>K98+K99+K100</f>
        <v>108</v>
      </c>
      <c r="L101" s="120"/>
      <c r="M101" s="120"/>
      <c r="N101" s="120"/>
      <c r="O101" s="120"/>
      <c r="P101" s="212"/>
      <c r="Q101" s="119">
        <f>Q98+Q99+Q100</f>
        <v>180</v>
      </c>
      <c r="R101" s="120"/>
      <c r="S101" s="120"/>
      <c r="T101" s="120"/>
      <c r="U101" s="119">
        <f>U98+U99+U100</f>
        <v>204</v>
      </c>
      <c r="V101" s="120"/>
      <c r="W101" s="120"/>
      <c r="X101" s="212"/>
      <c r="Y101" s="119">
        <f>Y98+Y99+Y100</f>
        <v>72</v>
      </c>
      <c r="Z101" s="120"/>
      <c r="AA101" s="120"/>
      <c r="AB101" s="120"/>
      <c r="AC101" s="107">
        <f>B101+C101+K101+Q101+U101+Y101</f>
        <v>4428</v>
      </c>
      <c r="AD101" s="108"/>
      <c r="AE101" s="109"/>
      <c r="AF101" s="216">
        <f>AF98+AF99+AF100</f>
        <v>24</v>
      </c>
      <c r="AG101" s="217"/>
      <c r="AH101" s="218"/>
    </row>
  </sheetData>
  <sheetProtection/>
  <mergeCells count="140">
    <mergeCell ref="I38:N38"/>
    <mergeCell ref="I29:N29"/>
    <mergeCell ref="C29:H29"/>
    <mergeCell ref="C51:H51"/>
    <mergeCell ref="I51:N51"/>
    <mergeCell ref="C45:H45"/>
    <mergeCell ref="I45:N45"/>
    <mergeCell ref="C39:H39"/>
    <mergeCell ref="I39:N39"/>
    <mergeCell ref="C101:J101"/>
    <mergeCell ref="AF100:AH100"/>
    <mergeCell ref="A57:B57"/>
    <mergeCell ref="A58:B58"/>
    <mergeCell ref="Y100:AB100"/>
    <mergeCell ref="K101:P101"/>
    <mergeCell ref="K96:P96"/>
    <mergeCell ref="K97:P97"/>
    <mergeCell ref="K100:P100"/>
    <mergeCell ref="C99:J99"/>
    <mergeCell ref="C100:J100"/>
    <mergeCell ref="K99:P99"/>
    <mergeCell ref="Y99:AB99"/>
    <mergeCell ref="Q99:T99"/>
    <mergeCell ref="AF95:AH96"/>
    <mergeCell ref="U100:X100"/>
    <mergeCell ref="Q100:T100"/>
    <mergeCell ref="Q98:T98"/>
    <mergeCell ref="AF97:AH97"/>
    <mergeCell ref="AF98:AH98"/>
    <mergeCell ref="U101:X101"/>
    <mergeCell ref="AF99:AH99"/>
    <mergeCell ref="U97:X97"/>
    <mergeCell ref="U98:X98"/>
    <mergeCell ref="U99:X99"/>
    <mergeCell ref="A95:A96"/>
    <mergeCell ref="B95:B96"/>
    <mergeCell ref="C97:J97"/>
    <mergeCell ref="C98:J98"/>
    <mergeCell ref="AF101:AH101"/>
    <mergeCell ref="Y98:AB98"/>
    <mergeCell ref="W59:X59"/>
    <mergeCell ref="Y59:Z59"/>
    <mergeCell ref="AA59:AB59"/>
    <mergeCell ref="AA62:AB62"/>
    <mergeCell ref="W64:X64"/>
    <mergeCell ref="Y64:Z64"/>
    <mergeCell ref="AG59:AH59"/>
    <mergeCell ref="A4:A8"/>
    <mergeCell ref="C67:E67"/>
    <mergeCell ref="C4:N4"/>
    <mergeCell ref="A59:B59"/>
    <mergeCell ref="A61:B61"/>
    <mergeCell ref="A62:P66"/>
    <mergeCell ref="O4:V4"/>
    <mergeCell ref="Q62:Q66"/>
    <mergeCell ref="C38:H38"/>
    <mergeCell ref="Q7:Q8"/>
    <mergeCell ref="AC62:AD62"/>
    <mergeCell ref="W62:X62"/>
    <mergeCell ref="Y62:Z62"/>
    <mergeCell ref="AC59:AD59"/>
    <mergeCell ref="AE62:AF62"/>
    <mergeCell ref="AE59:AF59"/>
    <mergeCell ref="B4:B8"/>
    <mergeCell ref="R63:V63"/>
    <mergeCell ref="R64:V64"/>
    <mergeCell ref="R65:V65"/>
    <mergeCell ref="R66:V66"/>
    <mergeCell ref="T7:T8"/>
    <mergeCell ref="U7:U8"/>
    <mergeCell ref="V7:V8"/>
    <mergeCell ref="R7:S7"/>
    <mergeCell ref="R62:V62"/>
    <mergeCell ref="W4:AH4"/>
    <mergeCell ref="C9:H9"/>
    <mergeCell ref="I9:N9"/>
    <mergeCell ref="C5:H8"/>
    <mergeCell ref="I5:N8"/>
    <mergeCell ref="W7:AH7"/>
    <mergeCell ref="P5:P8"/>
    <mergeCell ref="Q5:V6"/>
    <mergeCell ref="AE6:AF6"/>
    <mergeCell ref="AG6:AH6"/>
    <mergeCell ref="B2:AG2"/>
    <mergeCell ref="B1:AG1"/>
    <mergeCell ref="W6:X6"/>
    <mergeCell ref="Y6:Z6"/>
    <mergeCell ref="AA6:AB6"/>
    <mergeCell ref="AC6:AD6"/>
    <mergeCell ref="O5:O8"/>
    <mergeCell ref="W5:Z5"/>
    <mergeCell ref="AA5:AD5"/>
    <mergeCell ref="AE5:AH5"/>
    <mergeCell ref="AG62:AH62"/>
    <mergeCell ref="W63:X63"/>
    <mergeCell ref="Y63:Z63"/>
    <mergeCell ref="AA63:AB63"/>
    <mergeCell ref="AC63:AD63"/>
    <mergeCell ref="AE63:AF63"/>
    <mergeCell ref="AG63:AH63"/>
    <mergeCell ref="AG64:AH64"/>
    <mergeCell ref="W65:X65"/>
    <mergeCell ref="W66:X66"/>
    <mergeCell ref="Y65:Z65"/>
    <mergeCell ref="Y66:Z66"/>
    <mergeCell ref="AA65:AB65"/>
    <mergeCell ref="AG65:AH65"/>
    <mergeCell ref="AA66:AB66"/>
    <mergeCell ref="AG66:AH66"/>
    <mergeCell ref="AA64:AB64"/>
    <mergeCell ref="AE3:AH3"/>
    <mergeCell ref="Y101:AB101"/>
    <mergeCell ref="AC95:AE96"/>
    <mergeCell ref="AC97:AE97"/>
    <mergeCell ref="AC98:AE98"/>
    <mergeCell ref="AC99:AE99"/>
    <mergeCell ref="AC65:AD65"/>
    <mergeCell ref="AC66:AD66"/>
    <mergeCell ref="AE65:AF65"/>
    <mergeCell ref="AE66:AF66"/>
    <mergeCell ref="C10:H10"/>
    <mergeCell ref="I10:N10"/>
    <mergeCell ref="U95:X96"/>
    <mergeCell ref="K98:P98"/>
    <mergeCell ref="Y95:AB96"/>
    <mergeCell ref="Y97:AB97"/>
    <mergeCell ref="B92:AH92"/>
    <mergeCell ref="B93:AH93"/>
    <mergeCell ref="AC64:AD64"/>
    <mergeCell ref="AE64:AF64"/>
    <mergeCell ref="C59:H59"/>
    <mergeCell ref="I59:N59"/>
    <mergeCell ref="AC100:AE100"/>
    <mergeCell ref="AC101:AE101"/>
    <mergeCell ref="Q95:T96"/>
    <mergeCell ref="Q97:T97"/>
    <mergeCell ref="F67:L67"/>
    <mergeCell ref="Q101:T101"/>
    <mergeCell ref="C96:J96"/>
    <mergeCell ref="C95:P95"/>
  </mergeCells>
  <printOptions/>
  <pageMargins left="0.27" right="0.16527777777777777" top="0.3937007874015748" bottom="0.2916666666666667" header="0.3937007874015748" footer="0.3937007874015748"/>
  <pageSetup fitToHeight="0" fitToWidth="1" horizontalDpi="600" verticalDpi="600" orientation="landscape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2020-06-17T11:46:27Z</cp:lastPrinted>
  <dcterms:created xsi:type="dcterms:W3CDTF">2019-09-05T05:50:46Z</dcterms:created>
  <dcterms:modified xsi:type="dcterms:W3CDTF">2020-10-06T14:56:26Z</dcterms:modified>
  <cp:category/>
  <cp:version/>
  <cp:contentType/>
  <cp:contentStatus/>
  <cp:revision>1</cp:revision>
</cp:coreProperties>
</file>